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ombrowksy\01_Investor Relations\00 Aktienrückkauf\Meldungen\"/>
    </mc:Choice>
  </mc:AlternateContent>
  <xr:revisionPtr revIDLastSave="0" documentId="13_ncr:1_{02007D12-32B2-4094-944F-3CF6A436A3FB}" xr6:coauthVersionLast="47" xr6:coauthVersionMax="47" xr10:uidLastSave="{00000000-0000-0000-0000-000000000000}"/>
  <bookViews>
    <workbookView xWindow="-110" yWindow="-110" windowWidth="19420" windowHeight="10420" xr2:uid="{9EB8DF22-4290-4A42-9827-7249F5BF51CC}"/>
  </bookViews>
  <sheets>
    <sheet name="LEI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45520.4208333333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3" i="1" l="1"/>
  <c r="H433" i="1"/>
  <c r="I429" i="1"/>
  <c r="H429" i="1"/>
  <c r="I426" i="1"/>
  <c r="H426" i="1"/>
  <c r="I424" i="1"/>
  <c r="H424" i="1"/>
  <c r="I422" i="1"/>
  <c r="H422" i="1"/>
  <c r="I420" i="1"/>
  <c r="H420" i="1"/>
  <c r="I417" i="1"/>
  <c r="H417" i="1"/>
  <c r="I414" i="1"/>
  <c r="H414" i="1"/>
  <c r="I410" i="1"/>
  <c r="H410" i="1"/>
  <c r="I406" i="1"/>
  <c r="H406" i="1"/>
  <c r="I405" i="1"/>
  <c r="H405" i="1"/>
  <c r="I401" i="1"/>
  <c r="H401" i="1"/>
  <c r="I398" i="1"/>
  <c r="H398" i="1"/>
  <c r="I395" i="1"/>
  <c r="H395" i="1"/>
  <c r="I391" i="1"/>
  <c r="H391" i="1"/>
  <c r="I386" i="1"/>
  <c r="H386" i="1"/>
  <c r="I384" i="1"/>
  <c r="H384" i="1"/>
  <c r="H381" i="1"/>
  <c r="I380" i="1"/>
  <c r="H380" i="1"/>
  <c r="I378" i="1"/>
  <c r="H378" i="1"/>
  <c r="H375" i="1"/>
  <c r="I374" i="1"/>
  <c r="H374" i="1"/>
  <c r="I370" i="1"/>
  <c r="H370" i="1"/>
  <c r="I365" i="1"/>
  <c r="H365" i="1"/>
  <c r="I364" i="1"/>
  <c r="H364" i="1"/>
  <c r="I362" i="1"/>
  <c r="H362" i="1"/>
  <c r="I356" i="1"/>
  <c r="H356" i="1"/>
  <c r="I352" i="1"/>
  <c r="H352" i="1"/>
  <c r="H346" i="1"/>
  <c r="I344" i="1"/>
  <c r="H344" i="1"/>
  <c r="H342" i="1"/>
  <c r="H341" i="1"/>
  <c r="I339" i="1"/>
  <c r="H339" i="1"/>
  <c r="I336" i="1"/>
  <c r="H336" i="1"/>
  <c r="H334" i="1"/>
  <c r="I332" i="1"/>
  <c r="H332" i="1"/>
  <c r="I329" i="1"/>
  <c r="H329" i="1"/>
  <c r="I326" i="1"/>
  <c r="H326" i="1"/>
  <c r="I321" i="1"/>
  <c r="H321" i="1"/>
  <c r="I316" i="1"/>
  <c r="H316" i="1"/>
  <c r="I312" i="1"/>
  <c r="H312" i="1"/>
  <c r="H310" i="1"/>
  <c r="H304" i="1"/>
  <c r="I301" i="1"/>
  <c r="H301" i="1"/>
  <c r="I300" i="1"/>
  <c r="H300" i="1"/>
  <c r="H296" i="1"/>
  <c r="I295" i="1"/>
  <c r="H295" i="1"/>
  <c r="H286" i="1"/>
  <c r="I283" i="1"/>
  <c r="H283" i="1"/>
  <c r="H279" i="1"/>
  <c r="I277" i="1"/>
  <c r="H277" i="1"/>
  <c r="I275" i="1"/>
  <c r="H275" i="1"/>
  <c r="H273" i="1"/>
  <c r="H270" i="1"/>
  <c r="I269" i="1"/>
  <c r="H269" i="1"/>
  <c r="H267" i="1"/>
  <c r="H264" i="1"/>
  <c r="I260" i="1"/>
  <c r="H260" i="1"/>
  <c r="I257" i="1"/>
  <c r="H257" i="1"/>
  <c r="I256" i="1"/>
  <c r="H256" i="1"/>
  <c r="H253" i="1"/>
  <c r="I249" i="1"/>
  <c r="H249" i="1"/>
  <c r="H246" i="1"/>
  <c r="I243" i="1"/>
  <c r="H243" i="1"/>
  <c r="I242" i="1"/>
  <c r="H242" i="1"/>
  <c r="H238" i="1"/>
  <c r="H237" i="1"/>
  <c r="H236" i="1"/>
  <c r="H232" i="1"/>
  <c r="H230" i="1"/>
  <c r="H227" i="1"/>
  <c r="I225" i="1"/>
  <c r="H225" i="1"/>
  <c r="I221" i="1"/>
  <c r="H221" i="1"/>
  <c r="I219" i="1"/>
  <c r="H219" i="1"/>
  <c r="I216" i="1"/>
  <c r="H216" i="1"/>
  <c r="I211" i="1"/>
  <c r="H211" i="1"/>
  <c r="I208" i="1"/>
  <c r="H208" i="1"/>
  <c r="I206" i="1"/>
  <c r="H206" i="1"/>
  <c r="I204" i="1"/>
  <c r="H204" i="1"/>
  <c r="H198" i="1"/>
  <c r="H196" i="1"/>
  <c r="H193" i="1"/>
  <c r="H190" i="1"/>
  <c r="I187" i="1"/>
  <c r="H187" i="1"/>
  <c r="H184" i="1"/>
  <c r="I181" i="1"/>
  <c r="H181" i="1"/>
  <c r="H177" i="1"/>
  <c r="I174" i="1"/>
  <c r="H174" i="1"/>
  <c r="I172" i="1"/>
  <c r="H172" i="1"/>
  <c r="I169" i="1"/>
  <c r="H169" i="1"/>
  <c r="H167" i="1"/>
  <c r="H166" i="1"/>
  <c r="I160" i="1"/>
  <c r="H160" i="1"/>
  <c r="I159" i="1"/>
  <c r="H159" i="1"/>
  <c r="I151" i="1"/>
  <c r="H151" i="1"/>
  <c r="H148" i="1"/>
  <c r="I145" i="1"/>
  <c r="H145" i="1"/>
  <c r="I142" i="1"/>
  <c r="H142" i="1"/>
  <c r="H136" i="1"/>
  <c r="I132" i="1"/>
  <c r="H132" i="1"/>
  <c r="I131" i="1"/>
  <c r="H131" i="1"/>
  <c r="I129" i="1"/>
  <c r="H129" i="1"/>
  <c r="I128" i="1"/>
  <c r="H128" i="1"/>
  <c r="I124" i="1"/>
  <c r="H124" i="1"/>
  <c r="I123" i="1"/>
  <c r="H123" i="1"/>
  <c r="I122" i="1"/>
  <c r="H122" i="1"/>
  <c r="I120" i="1"/>
  <c r="H120" i="1"/>
  <c r="I115" i="1"/>
  <c r="H115" i="1"/>
  <c r="H111" i="1"/>
  <c r="H104" i="1"/>
  <c r="I102" i="1"/>
  <c r="H102" i="1"/>
  <c r="I93" i="1"/>
  <c r="H93" i="1"/>
  <c r="I90" i="1"/>
  <c r="H90" i="1"/>
  <c r="I88" i="1"/>
  <c r="H88" i="1"/>
  <c r="I83" i="1"/>
  <c r="H83" i="1"/>
  <c r="I79" i="1"/>
  <c r="H79" i="1"/>
  <c r="H76" i="1"/>
  <c r="H73" i="1"/>
  <c r="I66" i="1"/>
  <c r="H66" i="1"/>
  <c r="I62" i="1"/>
  <c r="H62" i="1"/>
  <c r="I58" i="1"/>
  <c r="H58" i="1"/>
  <c r="I55" i="1"/>
  <c r="H55" i="1"/>
  <c r="H51" i="1"/>
  <c r="H49" i="1"/>
</calcChain>
</file>

<file path=xl/sharedStrings.xml><?xml version="1.0" encoding="utf-8"?>
<sst xmlns="http://schemas.openxmlformats.org/spreadsheetml/2006/main" count="876" uniqueCount="17">
  <si>
    <t>Datum</t>
  </si>
  <si>
    <t>Nominale</t>
  </si>
  <si>
    <t>Preis</t>
  </si>
  <si>
    <t>Uhrzeit</t>
  </si>
  <si>
    <t>Bruttobetrag</t>
  </si>
  <si>
    <t>K</t>
  </si>
  <si>
    <t>TRADEGATE EXCHANGE - FREIVERKEHR</t>
  </si>
  <si>
    <t>XETRA</t>
  </si>
  <si>
    <t>Summe</t>
  </si>
  <si>
    <t>Stücke</t>
  </si>
  <si>
    <t>D.-Preis</t>
  </si>
  <si>
    <t>Brutto</t>
  </si>
  <si>
    <t>Leifheit AG</t>
  </si>
  <si>
    <t>K = Kauf / 
V = Verkauf</t>
  </si>
  <si>
    <t>Handelsplatz</t>
  </si>
  <si>
    <t>Tagesvolumen</t>
  </si>
  <si>
    <t>Durchschnittskurs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</si>
</sst>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00"/>
    <numFmt numFmtId="166" formatCode="0.0000"/>
  </numFmts>
  <fonts count="2" x14ac:knownFonts="1">
    <font>
      <sz val="10"/>
      <color theme="1"/>
      <name val="Lato"/>
      <family val="2"/>
    </font>
    <font>
      <b/>
      <sz val="10"/>
      <color theme="1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165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left"/>
    </xf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4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3" fontId="0" fillId="0" borderId="4" xfId="0" applyNumberFormat="1" applyBorder="1"/>
    <xf numFmtId="165" fontId="0" fillId="0" borderId="4" xfId="0" applyNumberFormat="1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4" xfId="0" applyNumberFormat="1" applyBorder="1"/>
    <xf numFmtId="0" fontId="0" fillId="0" borderId="4" xfId="0" applyBorder="1"/>
    <xf numFmtId="166" fontId="0" fillId="0" borderId="4" xfId="0" applyNumberFormat="1" applyBorder="1"/>
    <xf numFmtId="14" fontId="0" fillId="0" borderId="5" xfId="0" applyNumberFormat="1" applyBorder="1" applyAlignment="1">
      <alignment horizontal="left"/>
    </xf>
    <xf numFmtId="3" fontId="0" fillId="0" borderId="5" xfId="0" applyNumberFormat="1" applyBorder="1"/>
    <xf numFmtId="165" fontId="0" fillId="0" borderId="5" xfId="0" applyNumberFormat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5" xfId="0" applyNumberFormat="1" applyBorder="1"/>
    <xf numFmtId="0" fontId="0" fillId="0" borderId="5" xfId="0" applyBorder="1"/>
    <xf numFmtId="166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11C9-AA33-4D22-8C64-C034FC65FB96}">
  <dimension ref="A1:I437"/>
  <sheetViews>
    <sheetView tabSelected="1" workbookViewId="0">
      <pane ySplit="2" topLeftCell="A399" activePane="bottomLeft" state="frozen"/>
      <selection pane="bottomLeft" activeCell="I7" sqref="I7"/>
    </sheetView>
  </sheetViews>
  <sheetFormatPr baseColWidth="10" defaultRowHeight="15.5" x14ac:dyDescent="0.45"/>
  <cols>
    <col min="6" max="6" width="33.08203125" bestFit="1" customWidth="1"/>
    <col min="7" max="7" width="11" bestFit="1" customWidth="1"/>
    <col min="8" max="8" width="11.58203125" bestFit="1" customWidth="1"/>
    <col min="9" max="9" width="15.58203125" bestFit="1" customWidth="1"/>
  </cols>
  <sheetData>
    <row r="1" spans="1:9" x14ac:dyDescent="0.45">
      <c r="A1" t="s">
        <v>12</v>
      </c>
    </row>
    <row r="2" spans="1:9" ht="31" x14ac:dyDescent="0.45">
      <c r="A2" s="15" t="s">
        <v>0</v>
      </c>
      <c r="B2" s="16" t="s">
        <v>1</v>
      </c>
      <c r="C2" s="16" t="s">
        <v>2</v>
      </c>
      <c r="D2" s="17" t="s">
        <v>3</v>
      </c>
      <c r="E2" s="18" t="s">
        <v>13</v>
      </c>
      <c r="F2" s="17" t="s">
        <v>14</v>
      </c>
      <c r="G2" s="16" t="s">
        <v>4</v>
      </c>
      <c r="H2" s="16" t="s">
        <v>15</v>
      </c>
      <c r="I2" s="16" t="s">
        <v>16</v>
      </c>
    </row>
    <row r="3" spans="1:9" x14ac:dyDescent="0.45">
      <c r="A3" s="4">
        <v>45427</v>
      </c>
      <c r="B3" s="1">
        <v>40</v>
      </c>
      <c r="C3" s="2">
        <v>17.5</v>
      </c>
      <c r="D3" s="6">
        <v>0.43576388889050577</v>
      </c>
      <c r="E3" s="7" t="s">
        <v>5</v>
      </c>
      <c r="F3" s="7" t="s">
        <v>6</v>
      </c>
      <c r="G3" s="3">
        <v>700</v>
      </c>
    </row>
    <row r="4" spans="1:9" x14ac:dyDescent="0.45">
      <c r="A4" s="4">
        <v>45427</v>
      </c>
      <c r="B4" s="1">
        <v>70</v>
      </c>
      <c r="C4" s="2">
        <v>17.5</v>
      </c>
      <c r="D4" s="6">
        <v>0.43576388889050577</v>
      </c>
      <c r="E4" s="7" t="s">
        <v>5</v>
      </c>
      <c r="F4" s="7" t="s">
        <v>6</v>
      </c>
      <c r="G4" s="3">
        <v>1225</v>
      </c>
    </row>
    <row r="5" spans="1:9" x14ac:dyDescent="0.45">
      <c r="A5" s="4">
        <v>45427</v>
      </c>
      <c r="B5" s="1">
        <v>70</v>
      </c>
      <c r="C5" s="2">
        <v>17.5</v>
      </c>
      <c r="D5" s="6">
        <v>0.43577546296000946</v>
      </c>
      <c r="E5" s="7" t="s">
        <v>5</v>
      </c>
      <c r="F5" s="7" t="s">
        <v>6</v>
      </c>
      <c r="G5" s="3">
        <v>1225</v>
      </c>
    </row>
    <row r="6" spans="1:9" x14ac:dyDescent="0.45">
      <c r="A6" s="4">
        <v>45427</v>
      </c>
      <c r="B6" s="1">
        <v>70</v>
      </c>
      <c r="C6" s="2">
        <v>17.5</v>
      </c>
      <c r="D6" s="6">
        <v>0.43577546296000946</v>
      </c>
      <c r="E6" s="7" t="s">
        <v>5</v>
      </c>
      <c r="F6" s="7" t="s">
        <v>6</v>
      </c>
      <c r="G6" s="3">
        <v>1225</v>
      </c>
    </row>
    <row r="7" spans="1:9" x14ac:dyDescent="0.45">
      <c r="A7" s="4">
        <v>45427</v>
      </c>
      <c r="B7" s="1">
        <v>70</v>
      </c>
      <c r="C7" s="2">
        <v>17.5</v>
      </c>
      <c r="D7" s="6">
        <v>0.43577546296000946</v>
      </c>
      <c r="E7" s="7" t="s">
        <v>5</v>
      </c>
      <c r="F7" s="7" t="s">
        <v>6</v>
      </c>
      <c r="G7" s="3">
        <v>1225</v>
      </c>
    </row>
    <row r="8" spans="1:9" x14ac:dyDescent="0.45">
      <c r="A8" s="4">
        <v>45427</v>
      </c>
      <c r="B8" s="1">
        <v>70</v>
      </c>
      <c r="C8" s="2">
        <v>17.5</v>
      </c>
      <c r="D8" s="6">
        <v>0.43577546296000946</v>
      </c>
      <c r="E8" s="7" t="s">
        <v>5</v>
      </c>
      <c r="F8" s="7" t="s">
        <v>6</v>
      </c>
      <c r="G8" s="3">
        <v>1225</v>
      </c>
    </row>
    <row r="9" spans="1:9" x14ac:dyDescent="0.45">
      <c r="A9" s="4">
        <v>45427</v>
      </c>
      <c r="B9" s="1">
        <v>70</v>
      </c>
      <c r="C9" s="2">
        <v>17.5</v>
      </c>
      <c r="D9" s="6">
        <v>0.43577546296000946</v>
      </c>
      <c r="E9" s="7" t="s">
        <v>5</v>
      </c>
      <c r="F9" s="7" t="s">
        <v>6</v>
      </c>
      <c r="G9" s="3">
        <v>1225</v>
      </c>
    </row>
    <row r="10" spans="1:9" x14ac:dyDescent="0.45">
      <c r="A10" s="4">
        <v>45427</v>
      </c>
      <c r="B10" s="1">
        <v>70</v>
      </c>
      <c r="C10" s="2">
        <v>17.5</v>
      </c>
      <c r="D10" s="6">
        <v>0.43577546296000946</v>
      </c>
      <c r="E10" s="7" t="s">
        <v>5</v>
      </c>
      <c r="F10" s="7" t="s">
        <v>6</v>
      </c>
      <c r="G10" s="3">
        <v>1225</v>
      </c>
    </row>
    <row r="11" spans="1:9" x14ac:dyDescent="0.45">
      <c r="A11" s="4">
        <v>45427</v>
      </c>
      <c r="B11" s="1">
        <v>70</v>
      </c>
      <c r="C11" s="2">
        <v>17.5</v>
      </c>
      <c r="D11" s="6">
        <v>0.43578703703678912</v>
      </c>
      <c r="E11" s="7" t="s">
        <v>5</v>
      </c>
      <c r="F11" s="7" t="s">
        <v>6</v>
      </c>
      <c r="G11" s="3">
        <v>1225</v>
      </c>
    </row>
    <row r="12" spans="1:9" x14ac:dyDescent="0.45">
      <c r="A12" s="19">
        <v>45427</v>
      </c>
      <c r="B12" s="20">
        <v>39</v>
      </c>
      <c r="C12" s="21">
        <v>17.5</v>
      </c>
      <c r="D12" s="22">
        <v>0.43578703703678912</v>
      </c>
      <c r="E12" s="23" t="s">
        <v>5</v>
      </c>
      <c r="F12" s="23" t="s">
        <v>6</v>
      </c>
      <c r="G12" s="24">
        <v>682.5</v>
      </c>
      <c r="H12" s="25">
        <v>639</v>
      </c>
      <c r="I12" s="26">
        <v>17.5</v>
      </c>
    </row>
    <row r="13" spans="1:9" x14ac:dyDescent="0.45">
      <c r="A13" s="4">
        <v>45427</v>
      </c>
      <c r="B13" s="1">
        <v>192</v>
      </c>
      <c r="C13" s="2">
        <v>17.5</v>
      </c>
      <c r="D13" s="6">
        <v>0.38648148148058681</v>
      </c>
      <c r="E13" s="7" t="s">
        <v>5</v>
      </c>
      <c r="F13" s="7" t="s">
        <v>7</v>
      </c>
      <c r="G13" s="3">
        <v>3360</v>
      </c>
    </row>
    <row r="14" spans="1:9" x14ac:dyDescent="0.45">
      <c r="A14" s="4">
        <v>45427</v>
      </c>
      <c r="B14" s="1">
        <v>1</v>
      </c>
      <c r="C14" s="2">
        <v>17.5</v>
      </c>
      <c r="D14" s="6">
        <v>0.41695601851824904</v>
      </c>
      <c r="E14" s="7" t="s">
        <v>5</v>
      </c>
      <c r="F14" s="7" t="s">
        <v>7</v>
      </c>
      <c r="G14" s="3">
        <v>17.5</v>
      </c>
    </row>
    <row r="15" spans="1:9" x14ac:dyDescent="0.45">
      <c r="A15" s="4">
        <v>45427</v>
      </c>
      <c r="B15" s="1">
        <v>34</v>
      </c>
      <c r="C15" s="2">
        <v>17.5</v>
      </c>
      <c r="D15" s="6">
        <v>0.43462962962803431</v>
      </c>
      <c r="E15" s="7" t="s">
        <v>5</v>
      </c>
      <c r="F15" s="7" t="s">
        <v>7</v>
      </c>
      <c r="G15" s="3">
        <v>595</v>
      </c>
    </row>
    <row r="16" spans="1:9" x14ac:dyDescent="0.45">
      <c r="A16" s="4">
        <v>45427</v>
      </c>
      <c r="B16" s="1">
        <v>73</v>
      </c>
      <c r="C16" s="2">
        <v>17.5</v>
      </c>
      <c r="D16" s="6">
        <v>0.43570601852115942</v>
      </c>
      <c r="E16" s="7" t="s">
        <v>5</v>
      </c>
      <c r="F16" s="7" t="s">
        <v>7</v>
      </c>
      <c r="G16" s="3">
        <v>1277.5</v>
      </c>
    </row>
    <row r="17" spans="1:9" x14ac:dyDescent="0.45">
      <c r="A17" s="4">
        <v>45427</v>
      </c>
      <c r="B17" s="1">
        <v>25</v>
      </c>
      <c r="C17" s="2">
        <v>17.2</v>
      </c>
      <c r="D17" s="6">
        <v>0.45175925926014315</v>
      </c>
      <c r="E17" s="7" t="s">
        <v>5</v>
      </c>
      <c r="F17" s="7" t="s">
        <v>7</v>
      </c>
      <c r="G17" s="3">
        <v>430</v>
      </c>
    </row>
    <row r="18" spans="1:9" x14ac:dyDescent="0.45">
      <c r="A18" s="19">
        <v>45427</v>
      </c>
      <c r="B18" s="20">
        <v>284</v>
      </c>
      <c r="C18" s="21">
        <v>17.5</v>
      </c>
      <c r="D18" s="22">
        <v>0.61887731481692754</v>
      </c>
      <c r="E18" s="23" t="s">
        <v>5</v>
      </c>
      <c r="F18" s="23" t="s">
        <v>7</v>
      </c>
      <c r="G18" s="24">
        <v>4970</v>
      </c>
      <c r="H18" s="20">
        <v>609</v>
      </c>
      <c r="I18" s="21">
        <v>17.487684729064039</v>
      </c>
    </row>
    <row r="19" spans="1:9" x14ac:dyDescent="0.45">
      <c r="A19" s="4">
        <v>45428</v>
      </c>
      <c r="B19" s="1">
        <v>100</v>
      </c>
      <c r="C19" s="2">
        <v>17.45</v>
      </c>
      <c r="D19" s="6">
        <v>0.50226851851766696</v>
      </c>
      <c r="E19" s="7" t="s">
        <v>5</v>
      </c>
      <c r="F19" s="7" t="s">
        <v>7</v>
      </c>
      <c r="G19" s="3">
        <v>1745</v>
      </c>
    </row>
    <row r="20" spans="1:9" x14ac:dyDescent="0.45">
      <c r="A20" s="4">
        <v>45428</v>
      </c>
      <c r="B20" s="1">
        <v>90</v>
      </c>
      <c r="C20" s="2">
        <v>17.75</v>
      </c>
      <c r="D20" s="6">
        <v>0.60706018518249039</v>
      </c>
      <c r="E20" s="7" t="s">
        <v>5</v>
      </c>
      <c r="F20" s="7" t="s">
        <v>7</v>
      </c>
      <c r="G20" s="3">
        <v>1597.5</v>
      </c>
    </row>
    <row r="21" spans="1:9" x14ac:dyDescent="0.45">
      <c r="A21" s="4">
        <v>45428</v>
      </c>
      <c r="B21" s="1">
        <v>240</v>
      </c>
      <c r="C21" s="2">
        <v>17.75</v>
      </c>
      <c r="D21" s="6">
        <v>0.60851851852203254</v>
      </c>
      <c r="E21" s="7" t="s">
        <v>5</v>
      </c>
      <c r="F21" s="7" t="s">
        <v>7</v>
      </c>
      <c r="G21" s="3">
        <v>4260</v>
      </c>
    </row>
    <row r="22" spans="1:9" x14ac:dyDescent="0.45">
      <c r="A22" s="4">
        <v>45428</v>
      </c>
      <c r="B22" s="1">
        <v>35</v>
      </c>
      <c r="C22" s="2">
        <v>17.75</v>
      </c>
      <c r="D22" s="6">
        <v>0.61582175926014315</v>
      </c>
      <c r="E22" s="7" t="s">
        <v>5</v>
      </c>
      <c r="F22" s="7" t="s">
        <v>7</v>
      </c>
      <c r="G22" s="3">
        <v>621.25</v>
      </c>
    </row>
    <row r="23" spans="1:9" x14ac:dyDescent="0.45">
      <c r="A23" s="19">
        <v>45428</v>
      </c>
      <c r="B23" s="20">
        <v>155</v>
      </c>
      <c r="C23" s="21">
        <v>17.75</v>
      </c>
      <c r="D23" s="22">
        <v>0.61770833333139308</v>
      </c>
      <c r="E23" s="23" t="s">
        <v>5</v>
      </c>
      <c r="F23" s="23" t="s">
        <v>7</v>
      </c>
      <c r="G23" s="24">
        <v>2751.25</v>
      </c>
      <c r="H23" s="25">
        <v>620</v>
      </c>
      <c r="I23" s="26">
        <v>17.701612903225808</v>
      </c>
    </row>
    <row r="24" spans="1:9" x14ac:dyDescent="0.45">
      <c r="A24" s="4">
        <v>45428</v>
      </c>
      <c r="B24" s="1">
        <v>282</v>
      </c>
      <c r="C24" s="2">
        <v>17.75</v>
      </c>
      <c r="D24" s="6">
        <v>0.64581018518219935</v>
      </c>
      <c r="E24" s="7" t="s">
        <v>5</v>
      </c>
      <c r="F24" s="7" t="s">
        <v>6</v>
      </c>
      <c r="G24" s="3">
        <v>5005.5</v>
      </c>
    </row>
    <row r="25" spans="1:9" x14ac:dyDescent="0.45">
      <c r="A25" s="19">
        <v>45428</v>
      </c>
      <c r="B25" s="20">
        <v>387</v>
      </c>
      <c r="C25" s="21">
        <v>17.8</v>
      </c>
      <c r="D25" s="22">
        <v>0.65511574073752854</v>
      </c>
      <c r="E25" s="23" t="s">
        <v>5</v>
      </c>
      <c r="F25" s="23" t="s">
        <v>6</v>
      </c>
      <c r="G25" s="24">
        <v>6888.6</v>
      </c>
      <c r="H25" s="20">
        <v>669</v>
      </c>
      <c r="I25" s="21">
        <v>17.778923766816146</v>
      </c>
    </row>
    <row r="26" spans="1:9" x14ac:dyDescent="0.45">
      <c r="A26" s="4">
        <v>45429</v>
      </c>
      <c r="B26" s="1">
        <v>225</v>
      </c>
      <c r="C26" s="2">
        <v>17.899999999999999</v>
      </c>
      <c r="D26" s="6">
        <v>0.46387731481809169</v>
      </c>
      <c r="E26" s="7" t="s">
        <v>5</v>
      </c>
      <c r="F26" s="7" t="s">
        <v>7</v>
      </c>
      <c r="G26" s="3">
        <v>4027.4999999999995</v>
      </c>
    </row>
    <row r="27" spans="1:9" x14ac:dyDescent="0.45">
      <c r="A27" s="4">
        <v>45429</v>
      </c>
      <c r="B27" s="1">
        <v>75</v>
      </c>
      <c r="C27" s="2">
        <v>17.899999999999999</v>
      </c>
      <c r="D27" s="6">
        <v>0.46387731481809169</v>
      </c>
      <c r="E27" s="7" t="s">
        <v>5</v>
      </c>
      <c r="F27" s="7" t="s">
        <v>7</v>
      </c>
      <c r="G27" s="3">
        <v>1342.5</v>
      </c>
    </row>
    <row r="28" spans="1:9" x14ac:dyDescent="0.45">
      <c r="A28" s="19">
        <v>45429</v>
      </c>
      <c r="B28" s="20">
        <v>306</v>
      </c>
      <c r="C28" s="21">
        <v>17.8</v>
      </c>
      <c r="D28" s="22">
        <v>0.55901620370423188</v>
      </c>
      <c r="E28" s="23" t="s">
        <v>5</v>
      </c>
      <c r="F28" s="23" t="s">
        <v>7</v>
      </c>
      <c r="G28" s="24">
        <v>5446.8</v>
      </c>
      <c r="H28" s="25">
        <v>606</v>
      </c>
      <c r="I28" s="26">
        <v>17.849504950495049</v>
      </c>
    </row>
    <row r="29" spans="1:9" x14ac:dyDescent="0.45">
      <c r="A29" s="4">
        <v>45429</v>
      </c>
      <c r="B29" s="1">
        <v>75</v>
      </c>
      <c r="C29" s="2">
        <v>17.899999999999999</v>
      </c>
      <c r="D29" s="6">
        <v>0.59079861111240461</v>
      </c>
      <c r="E29" s="7" t="s">
        <v>5</v>
      </c>
      <c r="F29" s="7" t="s">
        <v>6</v>
      </c>
      <c r="G29" s="3">
        <v>1342.5</v>
      </c>
    </row>
    <row r="30" spans="1:9" x14ac:dyDescent="0.45">
      <c r="A30" s="19">
        <v>45429</v>
      </c>
      <c r="B30" s="20">
        <v>280</v>
      </c>
      <c r="C30" s="21">
        <v>17.899999999999999</v>
      </c>
      <c r="D30" s="22">
        <v>0.64581018518219935</v>
      </c>
      <c r="E30" s="23" t="s">
        <v>5</v>
      </c>
      <c r="F30" s="23" t="s">
        <v>6</v>
      </c>
      <c r="G30" s="24">
        <v>5012</v>
      </c>
      <c r="H30" s="20">
        <v>355</v>
      </c>
      <c r="I30" s="21">
        <v>17.899999999999999</v>
      </c>
    </row>
    <row r="31" spans="1:9" x14ac:dyDescent="0.45">
      <c r="A31" s="27">
        <v>45433</v>
      </c>
      <c r="B31" s="28">
        <v>660</v>
      </c>
      <c r="C31" s="29">
        <v>17.7</v>
      </c>
      <c r="D31" s="30">
        <v>0.61621527777606389</v>
      </c>
      <c r="E31" s="31" t="s">
        <v>5</v>
      </c>
      <c r="F31" s="31" t="s">
        <v>7</v>
      </c>
      <c r="G31" s="32">
        <v>11682</v>
      </c>
      <c r="H31" s="33">
        <v>660</v>
      </c>
      <c r="I31" s="34">
        <v>17.7</v>
      </c>
    </row>
    <row r="32" spans="1:9" x14ac:dyDescent="0.45">
      <c r="A32" s="4">
        <v>45433</v>
      </c>
      <c r="B32" s="1">
        <v>200</v>
      </c>
      <c r="C32" s="2">
        <v>17.75</v>
      </c>
      <c r="D32" s="6">
        <v>0.64427083333430346</v>
      </c>
      <c r="E32" s="7" t="s">
        <v>5</v>
      </c>
      <c r="F32" s="7" t="s">
        <v>6</v>
      </c>
      <c r="G32" s="3">
        <v>3550</v>
      </c>
    </row>
    <row r="33" spans="1:9" x14ac:dyDescent="0.45">
      <c r="A33" s="4">
        <v>45433</v>
      </c>
      <c r="B33" s="1">
        <v>200</v>
      </c>
      <c r="C33" s="2">
        <v>17.75</v>
      </c>
      <c r="D33" s="6">
        <v>0.64435185184993315</v>
      </c>
      <c r="E33" s="7" t="s">
        <v>5</v>
      </c>
      <c r="F33" s="7" t="s">
        <v>6</v>
      </c>
      <c r="G33" s="3">
        <v>3550</v>
      </c>
    </row>
    <row r="34" spans="1:9" x14ac:dyDescent="0.45">
      <c r="A34" s="19">
        <v>45433</v>
      </c>
      <c r="B34" s="20">
        <v>224</v>
      </c>
      <c r="C34" s="21">
        <v>17.75</v>
      </c>
      <c r="D34" s="22">
        <v>0.64581018518219935</v>
      </c>
      <c r="E34" s="23" t="s">
        <v>5</v>
      </c>
      <c r="F34" s="23" t="s">
        <v>6</v>
      </c>
      <c r="G34" s="24">
        <v>3976</v>
      </c>
      <c r="H34" s="20">
        <v>624</v>
      </c>
      <c r="I34" s="21">
        <v>17.75</v>
      </c>
    </row>
    <row r="35" spans="1:9" x14ac:dyDescent="0.45">
      <c r="A35" s="27">
        <v>45434</v>
      </c>
      <c r="B35" s="28">
        <v>713</v>
      </c>
      <c r="C35" s="29">
        <v>18</v>
      </c>
      <c r="D35" s="30">
        <v>0.42299768518569181</v>
      </c>
      <c r="E35" s="31" t="s">
        <v>5</v>
      </c>
      <c r="F35" s="31" t="s">
        <v>7</v>
      </c>
      <c r="G35" s="32">
        <v>12834</v>
      </c>
      <c r="H35" s="33">
        <v>713</v>
      </c>
      <c r="I35" s="34">
        <v>18</v>
      </c>
    </row>
    <row r="36" spans="1:9" x14ac:dyDescent="0.45">
      <c r="A36" s="4">
        <v>45434</v>
      </c>
      <c r="B36" s="1">
        <v>70</v>
      </c>
      <c r="C36" s="2">
        <v>18</v>
      </c>
      <c r="D36" s="6">
        <v>0.42603009259619284</v>
      </c>
      <c r="E36" s="7" t="s">
        <v>5</v>
      </c>
      <c r="F36" s="7" t="s">
        <v>6</v>
      </c>
      <c r="G36" s="3">
        <v>1260</v>
      </c>
    </row>
    <row r="37" spans="1:9" x14ac:dyDescent="0.45">
      <c r="A37" s="19">
        <v>45434</v>
      </c>
      <c r="B37" s="20">
        <v>515</v>
      </c>
      <c r="C37" s="21">
        <v>18</v>
      </c>
      <c r="D37" s="22">
        <v>0.42609953703504289</v>
      </c>
      <c r="E37" s="23" t="s">
        <v>5</v>
      </c>
      <c r="F37" s="23" t="s">
        <v>6</v>
      </c>
      <c r="G37" s="24">
        <v>9270</v>
      </c>
      <c r="H37" s="20">
        <v>585</v>
      </c>
      <c r="I37" s="21">
        <v>18</v>
      </c>
    </row>
    <row r="38" spans="1:9" x14ac:dyDescent="0.45">
      <c r="A38" s="4">
        <v>45446</v>
      </c>
      <c r="B38" s="1">
        <v>500</v>
      </c>
      <c r="C38" s="2">
        <v>17.399999999999999</v>
      </c>
      <c r="D38" s="6">
        <v>0.52527777777868323</v>
      </c>
      <c r="E38" s="7" t="s">
        <v>5</v>
      </c>
      <c r="F38" s="7" t="s">
        <v>7</v>
      </c>
      <c r="G38" s="3">
        <v>8700</v>
      </c>
    </row>
    <row r="39" spans="1:9" x14ac:dyDescent="0.45">
      <c r="A39" s="4">
        <v>45446</v>
      </c>
      <c r="B39" s="1">
        <v>44</v>
      </c>
      <c r="C39" s="2">
        <v>17.399999999999999</v>
      </c>
      <c r="D39" s="6">
        <v>0.5689699074064265</v>
      </c>
      <c r="E39" s="7" t="s">
        <v>5</v>
      </c>
      <c r="F39" s="7" t="s">
        <v>7</v>
      </c>
      <c r="G39" s="3">
        <v>765.59999999999991</v>
      </c>
    </row>
    <row r="40" spans="1:9" x14ac:dyDescent="0.45">
      <c r="A40" s="4">
        <v>45446</v>
      </c>
      <c r="B40" s="1">
        <v>88</v>
      </c>
      <c r="C40" s="2">
        <v>17.399999999999999</v>
      </c>
      <c r="D40" s="6">
        <v>0.6108217592627625</v>
      </c>
      <c r="E40" s="7" t="s">
        <v>5</v>
      </c>
      <c r="F40" s="7" t="s">
        <v>7</v>
      </c>
      <c r="G40" s="3">
        <v>1531.1999999999998</v>
      </c>
    </row>
    <row r="41" spans="1:9" x14ac:dyDescent="0.45">
      <c r="A41" s="4">
        <v>45446</v>
      </c>
      <c r="B41" s="1">
        <v>41</v>
      </c>
      <c r="C41" s="2">
        <v>17.399999999999999</v>
      </c>
      <c r="D41" s="6">
        <v>0.6108217592627625</v>
      </c>
      <c r="E41" s="7" t="s">
        <v>5</v>
      </c>
      <c r="F41" s="7" t="s">
        <v>7</v>
      </c>
      <c r="G41" s="3">
        <v>713.4</v>
      </c>
    </row>
    <row r="42" spans="1:9" x14ac:dyDescent="0.45">
      <c r="A42" s="4">
        <v>45446</v>
      </c>
      <c r="B42" s="1">
        <v>194</v>
      </c>
      <c r="C42" s="2">
        <v>17.399999999999999</v>
      </c>
      <c r="D42" s="6">
        <v>0.66021990740409819</v>
      </c>
      <c r="E42" s="7" t="s">
        <v>5</v>
      </c>
      <c r="F42" s="7" t="s">
        <v>7</v>
      </c>
      <c r="G42" s="3">
        <v>3375.6</v>
      </c>
    </row>
    <row r="43" spans="1:9" x14ac:dyDescent="0.45">
      <c r="A43" s="4">
        <v>45446</v>
      </c>
      <c r="B43" s="1">
        <v>150</v>
      </c>
      <c r="C43" s="2">
        <v>17.399999999999999</v>
      </c>
      <c r="D43" s="6">
        <v>0.67283564814715646</v>
      </c>
      <c r="E43" s="7" t="s">
        <v>5</v>
      </c>
      <c r="F43" s="7" t="s">
        <v>7</v>
      </c>
      <c r="G43" s="3">
        <v>2610</v>
      </c>
    </row>
    <row r="44" spans="1:9" x14ac:dyDescent="0.45">
      <c r="A44" s="19">
        <v>45446</v>
      </c>
      <c r="B44" s="20">
        <v>28</v>
      </c>
      <c r="C44" s="21">
        <v>17.399999999999999</v>
      </c>
      <c r="D44" s="22">
        <v>0.67283564814715646</v>
      </c>
      <c r="E44" s="23" t="s">
        <v>5</v>
      </c>
      <c r="F44" s="23" t="s">
        <v>7</v>
      </c>
      <c r="G44" s="24">
        <v>487.19999999999993</v>
      </c>
      <c r="H44" s="20">
        <v>1045</v>
      </c>
      <c r="I44" s="26">
        <v>17.399999999999999</v>
      </c>
    </row>
    <row r="45" spans="1:9" x14ac:dyDescent="0.45">
      <c r="A45" s="4">
        <v>45446</v>
      </c>
      <c r="B45" s="1">
        <v>400</v>
      </c>
      <c r="C45" s="2">
        <v>17.5</v>
      </c>
      <c r="D45" s="6">
        <v>0.72134259259473765</v>
      </c>
      <c r="E45" s="7" t="s">
        <v>5</v>
      </c>
      <c r="F45" s="7" t="s">
        <v>6</v>
      </c>
      <c r="G45" s="3">
        <v>7000</v>
      </c>
    </row>
    <row r="46" spans="1:9" x14ac:dyDescent="0.45">
      <c r="A46" s="19">
        <v>45446</v>
      </c>
      <c r="B46" s="20">
        <v>288</v>
      </c>
      <c r="C46" s="21">
        <v>17.399999999999999</v>
      </c>
      <c r="D46" s="22">
        <v>0.729143518517958</v>
      </c>
      <c r="E46" s="23" t="s">
        <v>5</v>
      </c>
      <c r="F46" s="23" t="s">
        <v>6</v>
      </c>
      <c r="G46" s="24">
        <v>5011.2</v>
      </c>
      <c r="H46" s="20">
        <v>688</v>
      </c>
      <c r="I46" s="21">
        <v>17.458100000000002</v>
      </c>
    </row>
    <row r="47" spans="1:9" x14ac:dyDescent="0.45">
      <c r="A47" s="4">
        <v>45447</v>
      </c>
      <c r="B47" s="1">
        <v>500</v>
      </c>
      <c r="C47" s="2">
        <v>17.25</v>
      </c>
      <c r="D47" s="6">
        <v>0.69862268518772908</v>
      </c>
      <c r="E47" s="7" t="s">
        <v>5</v>
      </c>
      <c r="F47" s="7" t="s">
        <v>7</v>
      </c>
      <c r="G47" s="3">
        <v>8625</v>
      </c>
    </row>
    <row r="48" spans="1:9" x14ac:dyDescent="0.45">
      <c r="A48" s="4">
        <v>45447</v>
      </c>
      <c r="B48" s="1">
        <v>500</v>
      </c>
      <c r="C48" s="2">
        <v>17.25</v>
      </c>
      <c r="D48" s="6">
        <v>0.69862268518772908</v>
      </c>
      <c r="E48" s="7" t="s">
        <v>5</v>
      </c>
      <c r="F48" s="7" t="s">
        <v>7</v>
      </c>
      <c r="G48" s="3">
        <v>8625</v>
      </c>
    </row>
    <row r="49" spans="1:9" x14ac:dyDescent="0.45">
      <c r="A49" s="19">
        <v>45447</v>
      </c>
      <c r="B49" s="20">
        <v>29</v>
      </c>
      <c r="C49" s="21">
        <v>17.25</v>
      </c>
      <c r="D49" s="22">
        <v>0.71618055555882165</v>
      </c>
      <c r="E49" s="23" t="s">
        <v>5</v>
      </c>
      <c r="F49" s="23" t="s">
        <v>7</v>
      </c>
      <c r="G49" s="24">
        <v>500.25</v>
      </c>
      <c r="H49" s="20">
        <f>B47+B48+B49</f>
        <v>1029</v>
      </c>
      <c r="I49" s="26">
        <v>17.25</v>
      </c>
    </row>
    <row r="50" spans="1:9" x14ac:dyDescent="0.45">
      <c r="A50" s="4">
        <v>45447</v>
      </c>
      <c r="B50" s="1">
        <v>70</v>
      </c>
      <c r="C50" s="2">
        <v>17.350000000000001</v>
      </c>
      <c r="D50" s="6">
        <v>0.67928240740729962</v>
      </c>
      <c r="E50" s="7" t="s">
        <v>5</v>
      </c>
      <c r="F50" s="7" t="s">
        <v>6</v>
      </c>
      <c r="G50" s="3">
        <v>1214.5</v>
      </c>
    </row>
    <row r="51" spans="1:9" x14ac:dyDescent="0.45">
      <c r="A51" s="19">
        <v>45447</v>
      </c>
      <c r="B51" s="20">
        <v>289</v>
      </c>
      <c r="C51" s="21">
        <v>17.350000000000001</v>
      </c>
      <c r="D51" s="22">
        <v>0.729143518517958</v>
      </c>
      <c r="E51" s="23" t="s">
        <v>5</v>
      </c>
      <c r="F51" s="23" t="s">
        <v>6</v>
      </c>
      <c r="G51" s="24">
        <v>5014.1500000000005</v>
      </c>
      <c r="H51" s="20">
        <f>B50+B51</f>
        <v>359</v>
      </c>
      <c r="I51" s="21">
        <v>17.350000000000001</v>
      </c>
    </row>
    <row r="52" spans="1:9" x14ac:dyDescent="0.45">
      <c r="A52" s="4">
        <v>45448</v>
      </c>
      <c r="B52" s="1">
        <v>70</v>
      </c>
      <c r="C52" s="2">
        <v>17.350000000000001</v>
      </c>
      <c r="D52" s="6">
        <v>0.42339120370161254</v>
      </c>
      <c r="E52" s="7" t="s">
        <v>5</v>
      </c>
      <c r="F52" s="7" t="s">
        <v>6</v>
      </c>
      <c r="G52" s="3">
        <v>1214.5</v>
      </c>
      <c r="H52" s="3"/>
      <c r="I52" s="2"/>
    </row>
    <row r="53" spans="1:9" x14ac:dyDescent="0.45">
      <c r="A53" s="4">
        <v>45448</v>
      </c>
      <c r="B53" s="1">
        <v>550</v>
      </c>
      <c r="C53" s="2">
        <v>17.350000000000001</v>
      </c>
      <c r="D53" s="6">
        <v>0.43204861111007631</v>
      </c>
      <c r="E53" s="7" t="s">
        <v>5</v>
      </c>
      <c r="F53" s="7" t="s">
        <v>6</v>
      </c>
      <c r="G53" s="3">
        <v>9542.5</v>
      </c>
    </row>
    <row r="54" spans="1:9" x14ac:dyDescent="0.45">
      <c r="A54" s="4">
        <v>45448</v>
      </c>
      <c r="B54" s="1">
        <v>120</v>
      </c>
      <c r="C54" s="2">
        <v>17.350000000000001</v>
      </c>
      <c r="D54" s="6">
        <v>0.44843750000291038</v>
      </c>
      <c r="E54" s="7" t="s">
        <v>5</v>
      </c>
      <c r="F54" s="7" t="s">
        <v>6</v>
      </c>
      <c r="G54" s="3">
        <v>2082</v>
      </c>
    </row>
    <row r="55" spans="1:9" x14ac:dyDescent="0.45">
      <c r="A55" s="19">
        <v>45448</v>
      </c>
      <c r="B55" s="20">
        <v>39</v>
      </c>
      <c r="C55" s="21">
        <v>17.3</v>
      </c>
      <c r="D55" s="22">
        <v>0.51648148147796746</v>
      </c>
      <c r="E55" s="23" t="s">
        <v>5</v>
      </c>
      <c r="F55" s="23" t="s">
        <v>6</v>
      </c>
      <c r="G55" s="24">
        <v>674.7</v>
      </c>
      <c r="H55" s="20">
        <f>B53+B54+B52+B55</f>
        <v>779</v>
      </c>
      <c r="I55" s="26">
        <f>SUMPRODUCT(B52:B55,C52:C55)/SUM(B52:B55)</f>
        <v>17.347496790757383</v>
      </c>
    </row>
    <row r="56" spans="1:9" x14ac:dyDescent="0.45">
      <c r="A56" s="4">
        <v>45448</v>
      </c>
      <c r="B56" s="1">
        <v>500</v>
      </c>
      <c r="C56" s="2">
        <v>17.399999999999999</v>
      </c>
      <c r="D56" s="6">
        <v>0.45321759259240935</v>
      </c>
      <c r="E56" s="7" t="s">
        <v>5</v>
      </c>
      <c r="F56" s="7" t="s">
        <v>7</v>
      </c>
      <c r="G56" s="3">
        <v>8700</v>
      </c>
    </row>
    <row r="57" spans="1:9" x14ac:dyDescent="0.45">
      <c r="A57" s="4">
        <v>45448</v>
      </c>
      <c r="B57" s="1">
        <v>478</v>
      </c>
      <c r="C57" s="2">
        <v>17.25</v>
      </c>
      <c r="D57" s="6">
        <v>0.50685185185284354</v>
      </c>
      <c r="E57" s="7" t="s">
        <v>5</v>
      </c>
      <c r="F57" s="7" t="s">
        <v>7</v>
      </c>
      <c r="G57" s="3">
        <v>8245.5</v>
      </c>
    </row>
    <row r="58" spans="1:9" x14ac:dyDescent="0.45">
      <c r="A58" s="19">
        <v>45448</v>
      </c>
      <c r="B58" s="20">
        <v>107</v>
      </c>
      <c r="C58" s="21">
        <v>17.3</v>
      </c>
      <c r="D58" s="22">
        <v>0.56052083333634073</v>
      </c>
      <c r="E58" s="23" t="s">
        <v>5</v>
      </c>
      <c r="F58" s="23" t="s">
        <v>7</v>
      </c>
      <c r="G58" s="24">
        <v>1851.1000000000001</v>
      </c>
      <c r="H58" s="20">
        <f>B56+B57+B58</f>
        <v>1085</v>
      </c>
      <c r="I58" s="21">
        <f>SUMPRODUCT(B56:B58,C56:C58)/SUM(B56:B58)</f>
        <v>17.324055299539168</v>
      </c>
    </row>
    <row r="59" spans="1:9" x14ac:dyDescent="0.45">
      <c r="A59" s="4">
        <v>45449</v>
      </c>
      <c r="B59" s="1">
        <v>70</v>
      </c>
      <c r="C59" s="2">
        <v>17.350000000000001</v>
      </c>
      <c r="D59" s="6">
        <v>0.54262731481139781</v>
      </c>
      <c r="E59" s="7" t="s">
        <v>5</v>
      </c>
      <c r="F59" s="7" t="s">
        <v>6</v>
      </c>
      <c r="G59" s="3">
        <v>1214.5</v>
      </c>
    </row>
    <row r="60" spans="1:9" x14ac:dyDescent="0.45">
      <c r="A60" s="4">
        <v>45449</v>
      </c>
      <c r="B60" s="1">
        <v>115</v>
      </c>
      <c r="C60" s="2">
        <v>17.600000000000001</v>
      </c>
      <c r="D60" s="6">
        <v>0.57353009259531973</v>
      </c>
      <c r="E60" s="7" t="s">
        <v>5</v>
      </c>
      <c r="F60" s="7" t="s">
        <v>6</v>
      </c>
      <c r="G60" s="3">
        <v>2024.0000000000002</v>
      </c>
    </row>
    <row r="61" spans="1:9" x14ac:dyDescent="0.45">
      <c r="A61" s="4">
        <v>45449</v>
      </c>
      <c r="B61" s="1">
        <v>100</v>
      </c>
      <c r="C61" s="2">
        <v>17.600000000000001</v>
      </c>
      <c r="D61" s="6">
        <v>0.58423611111356877</v>
      </c>
      <c r="E61" s="7" t="s">
        <v>5</v>
      </c>
      <c r="F61" s="7" t="s">
        <v>6</v>
      </c>
      <c r="G61" s="3">
        <v>1760.0000000000002</v>
      </c>
    </row>
    <row r="62" spans="1:9" x14ac:dyDescent="0.45">
      <c r="A62" s="19">
        <v>45449</v>
      </c>
      <c r="B62" s="20">
        <v>452</v>
      </c>
      <c r="C62" s="21">
        <v>17.600000000000001</v>
      </c>
      <c r="D62" s="22">
        <v>0.61167824074072996</v>
      </c>
      <c r="E62" s="23" t="s">
        <v>5</v>
      </c>
      <c r="F62" s="23" t="s">
        <v>6</v>
      </c>
      <c r="G62" s="24">
        <v>7955.2000000000007</v>
      </c>
      <c r="H62" s="20">
        <f>SUM(B59:B62)</f>
        <v>737</v>
      </c>
      <c r="I62" s="26">
        <f>SUMPRODUCT(B59:B62,C59:C62)/SUM(B59:B62)</f>
        <v>17.576255088195389</v>
      </c>
    </row>
    <row r="63" spans="1:9" x14ac:dyDescent="0.45">
      <c r="A63" s="4">
        <v>45449</v>
      </c>
      <c r="B63" s="1">
        <v>310</v>
      </c>
      <c r="C63" s="2">
        <v>17.350000000000001</v>
      </c>
      <c r="D63" s="6">
        <v>0.4232523148166365</v>
      </c>
      <c r="E63" s="7" t="s">
        <v>5</v>
      </c>
      <c r="F63" s="7" t="s">
        <v>7</v>
      </c>
      <c r="G63" s="3">
        <v>5378.5</v>
      </c>
    </row>
    <row r="64" spans="1:9" x14ac:dyDescent="0.45">
      <c r="A64" s="4">
        <v>45449</v>
      </c>
      <c r="B64" s="1">
        <v>190</v>
      </c>
      <c r="C64" s="2">
        <v>17.350000000000001</v>
      </c>
      <c r="D64" s="6">
        <v>0.44232638888934162</v>
      </c>
      <c r="E64" s="7" t="s">
        <v>5</v>
      </c>
      <c r="F64" s="7" t="s">
        <v>7</v>
      </c>
      <c r="G64" s="3">
        <v>3296.5000000000005</v>
      </c>
    </row>
    <row r="65" spans="1:9" x14ac:dyDescent="0.45">
      <c r="A65" s="4">
        <v>45449</v>
      </c>
      <c r="B65" s="1">
        <v>250</v>
      </c>
      <c r="C65" s="2">
        <v>17.100000000000001</v>
      </c>
      <c r="D65" s="6">
        <v>0.44302083333604969</v>
      </c>
      <c r="E65" s="7" t="s">
        <v>5</v>
      </c>
      <c r="F65" s="7" t="s">
        <v>7</v>
      </c>
      <c r="G65" s="3">
        <v>4275</v>
      </c>
    </row>
    <row r="66" spans="1:9" x14ac:dyDescent="0.45">
      <c r="A66" s="19">
        <v>45449</v>
      </c>
      <c r="B66" s="20">
        <v>357</v>
      </c>
      <c r="C66" s="21">
        <v>17.5</v>
      </c>
      <c r="D66" s="22">
        <v>0.66883101851999527</v>
      </c>
      <c r="E66" s="23" t="s">
        <v>5</v>
      </c>
      <c r="F66" s="23" t="s">
        <v>7</v>
      </c>
      <c r="G66" s="24">
        <v>6247.5</v>
      </c>
      <c r="H66" s="20">
        <f>SUM(B63:B66)</f>
        <v>1107</v>
      </c>
      <c r="I66" s="21">
        <f>SUMPRODUCT(B63:B66,C63:C66)/SUM(B63:B66)</f>
        <v>17.341915085817526</v>
      </c>
    </row>
    <row r="67" spans="1:9" x14ac:dyDescent="0.45">
      <c r="A67" s="4">
        <v>45450</v>
      </c>
      <c r="B67" s="1">
        <v>419</v>
      </c>
      <c r="C67" s="2">
        <v>17.600000000000001</v>
      </c>
      <c r="D67" s="6">
        <v>0.37973379629693227</v>
      </c>
      <c r="E67" s="7" t="s">
        <v>5</v>
      </c>
      <c r="F67" s="7" t="s">
        <v>7</v>
      </c>
      <c r="G67" s="3">
        <v>7374.4000000000005</v>
      </c>
    </row>
    <row r="68" spans="1:9" x14ac:dyDescent="0.45">
      <c r="A68" s="4">
        <v>45450</v>
      </c>
      <c r="B68" s="1">
        <v>20</v>
      </c>
      <c r="C68" s="2">
        <v>17.600000000000001</v>
      </c>
      <c r="D68" s="6">
        <v>0.39425925925752381</v>
      </c>
      <c r="E68" s="7" t="s">
        <v>5</v>
      </c>
      <c r="F68" s="7" t="s">
        <v>7</v>
      </c>
      <c r="G68" s="3">
        <v>352</v>
      </c>
    </row>
    <row r="69" spans="1:9" x14ac:dyDescent="0.45">
      <c r="A69" s="4">
        <v>45450</v>
      </c>
      <c r="B69" s="1">
        <v>17</v>
      </c>
      <c r="C69" s="2">
        <v>17.600000000000001</v>
      </c>
      <c r="D69" s="6">
        <v>0.41157407407445135</v>
      </c>
      <c r="E69" s="7" t="s">
        <v>5</v>
      </c>
      <c r="F69" s="7" t="s">
        <v>7</v>
      </c>
      <c r="G69" s="3">
        <v>299.20000000000005</v>
      </c>
    </row>
    <row r="70" spans="1:9" x14ac:dyDescent="0.45">
      <c r="A70" s="4">
        <v>45450</v>
      </c>
      <c r="B70" s="1">
        <v>114</v>
      </c>
      <c r="C70" s="2">
        <v>17.600000000000001</v>
      </c>
      <c r="D70" s="6">
        <v>0.41180555555911269</v>
      </c>
      <c r="E70" s="7" t="s">
        <v>5</v>
      </c>
      <c r="F70" s="7" t="s">
        <v>7</v>
      </c>
      <c r="G70" s="3">
        <v>2006.4</v>
      </c>
    </row>
    <row r="71" spans="1:9" x14ac:dyDescent="0.45">
      <c r="A71" s="4">
        <v>45450</v>
      </c>
      <c r="B71" s="1">
        <v>250</v>
      </c>
      <c r="C71" s="2">
        <v>17.600000000000001</v>
      </c>
      <c r="D71" s="6">
        <v>0.44087962962657912</v>
      </c>
      <c r="E71" s="7" t="s">
        <v>5</v>
      </c>
      <c r="F71" s="7" t="s">
        <v>7</v>
      </c>
      <c r="G71" s="3">
        <v>4400</v>
      </c>
    </row>
    <row r="72" spans="1:9" x14ac:dyDescent="0.45">
      <c r="A72" s="4">
        <v>45450</v>
      </c>
      <c r="B72" s="1">
        <v>250</v>
      </c>
      <c r="C72" s="2">
        <v>17.600000000000001</v>
      </c>
      <c r="D72" s="6">
        <v>0.44090277778013842</v>
      </c>
      <c r="E72" s="7" t="s">
        <v>5</v>
      </c>
      <c r="F72" s="7" t="s">
        <v>7</v>
      </c>
      <c r="G72" s="3">
        <v>4400</v>
      </c>
    </row>
    <row r="73" spans="1:9" x14ac:dyDescent="0.45">
      <c r="A73" s="19">
        <v>45450</v>
      </c>
      <c r="B73" s="20">
        <v>69</v>
      </c>
      <c r="C73" s="21">
        <v>17.600000000000001</v>
      </c>
      <c r="D73" s="22">
        <v>0.44093750000320142</v>
      </c>
      <c r="E73" s="23" t="s">
        <v>5</v>
      </c>
      <c r="F73" s="23" t="s">
        <v>7</v>
      </c>
      <c r="G73" s="24">
        <v>1214.4000000000001</v>
      </c>
      <c r="H73" s="20">
        <f>SUM(B67:B73)</f>
        <v>1139</v>
      </c>
      <c r="I73" s="26">
        <v>17.600000000000001</v>
      </c>
    </row>
    <row r="74" spans="1:9" x14ac:dyDescent="0.45">
      <c r="A74" s="4">
        <v>45450</v>
      </c>
      <c r="B74" s="1">
        <v>70</v>
      </c>
      <c r="C74" s="2">
        <v>17.350000000000001</v>
      </c>
      <c r="D74" s="6">
        <v>0.46709490740613546</v>
      </c>
      <c r="E74" s="7" t="s">
        <v>5</v>
      </c>
      <c r="F74" s="7" t="s">
        <v>6</v>
      </c>
      <c r="G74" s="3">
        <v>1214.5</v>
      </c>
    </row>
    <row r="75" spans="1:9" x14ac:dyDescent="0.45">
      <c r="A75" s="4">
        <v>45450</v>
      </c>
      <c r="B75" s="1">
        <v>70</v>
      </c>
      <c r="C75" s="2">
        <v>17.350000000000001</v>
      </c>
      <c r="D75" s="6">
        <v>0.46736111111385981</v>
      </c>
      <c r="E75" s="7" t="s">
        <v>5</v>
      </c>
      <c r="F75" s="7" t="s">
        <v>6</v>
      </c>
      <c r="G75" s="3">
        <v>1214.5</v>
      </c>
    </row>
    <row r="76" spans="1:9" x14ac:dyDescent="0.45">
      <c r="A76" s="19">
        <v>45450</v>
      </c>
      <c r="B76" s="20">
        <v>627</v>
      </c>
      <c r="C76" s="21">
        <v>17.350000000000001</v>
      </c>
      <c r="D76" s="22">
        <v>0.46741898148320615</v>
      </c>
      <c r="E76" s="23" t="s">
        <v>5</v>
      </c>
      <c r="F76" s="23" t="s">
        <v>6</v>
      </c>
      <c r="G76" s="24">
        <v>10878.45</v>
      </c>
      <c r="H76" s="20">
        <f>SUM(B74:B76)</f>
        <v>767</v>
      </c>
      <c r="I76" s="21">
        <v>17.350000000000001</v>
      </c>
    </row>
    <row r="77" spans="1:9" x14ac:dyDescent="0.45">
      <c r="A77" s="4">
        <v>45453</v>
      </c>
      <c r="B77" s="1">
        <v>250</v>
      </c>
      <c r="C77" s="2">
        <v>17.399999999999999</v>
      </c>
      <c r="D77" s="6">
        <v>0.41407407407677965</v>
      </c>
      <c r="E77" s="7" t="s">
        <v>5</v>
      </c>
      <c r="F77" s="7" t="s">
        <v>6</v>
      </c>
      <c r="G77" s="3">
        <v>4350</v>
      </c>
    </row>
    <row r="78" spans="1:9" x14ac:dyDescent="0.45">
      <c r="A78" s="4">
        <v>45453</v>
      </c>
      <c r="B78" s="1">
        <v>250</v>
      </c>
      <c r="C78" s="2">
        <v>17.399999999999999</v>
      </c>
      <c r="D78" s="6">
        <v>0.41428240740788169</v>
      </c>
      <c r="E78" s="7" t="s">
        <v>5</v>
      </c>
      <c r="F78" s="7" t="s">
        <v>6</v>
      </c>
      <c r="G78" s="3">
        <v>4350</v>
      </c>
    </row>
    <row r="79" spans="1:9" x14ac:dyDescent="0.45">
      <c r="A79" s="19">
        <v>45453</v>
      </c>
      <c r="B79" s="20">
        <v>269</v>
      </c>
      <c r="C79" s="21">
        <v>17.399999999999999</v>
      </c>
      <c r="D79" s="22">
        <v>0.43747685185371665</v>
      </c>
      <c r="E79" s="23" t="s">
        <v>5</v>
      </c>
      <c r="F79" s="23" t="s">
        <v>6</v>
      </c>
      <c r="G79" s="24">
        <v>4680.5999999999995</v>
      </c>
      <c r="H79" s="20">
        <f>+SUM(B77:B79)</f>
        <v>769</v>
      </c>
      <c r="I79" s="21">
        <f>+C79</f>
        <v>17.399999999999999</v>
      </c>
    </row>
    <row r="80" spans="1:9" x14ac:dyDescent="0.45">
      <c r="A80" s="4">
        <v>45453</v>
      </c>
      <c r="B80" s="1">
        <v>200</v>
      </c>
      <c r="C80" s="2">
        <v>17.55</v>
      </c>
      <c r="D80" s="6">
        <v>0.39466435185022419</v>
      </c>
      <c r="E80" s="7" t="s">
        <v>5</v>
      </c>
      <c r="F80" s="7" t="s">
        <v>7</v>
      </c>
      <c r="G80" s="3">
        <v>3510</v>
      </c>
    </row>
    <row r="81" spans="1:9" x14ac:dyDescent="0.45">
      <c r="A81" s="4">
        <v>45453</v>
      </c>
      <c r="B81" s="1">
        <v>339</v>
      </c>
      <c r="C81" s="2">
        <v>17.55</v>
      </c>
      <c r="D81" s="6">
        <v>0.58269675925839692</v>
      </c>
      <c r="E81" s="7" t="s">
        <v>5</v>
      </c>
      <c r="F81" s="7" t="s">
        <v>7</v>
      </c>
      <c r="G81" s="3">
        <v>5949.45</v>
      </c>
    </row>
    <row r="82" spans="1:9" x14ac:dyDescent="0.45">
      <c r="A82" s="4">
        <v>45453</v>
      </c>
      <c r="B82" s="1">
        <v>315</v>
      </c>
      <c r="C82" s="2">
        <v>17.600000000000001</v>
      </c>
      <c r="D82" s="6">
        <v>0.58269675925839692</v>
      </c>
      <c r="E82" s="7" t="s">
        <v>5</v>
      </c>
      <c r="F82" s="7" t="s">
        <v>7</v>
      </c>
      <c r="G82" s="3">
        <v>5544</v>
      </c>
    </row>
    <row r="83" spans="1:9" x14ac:dyDescent="0.45">
      <c r="A83" s="19">
        <v>45453</v>
      </c>
      <c r="B83" s="20">
        <v>300</v>
      </c>
      <c r="C83" s="21">
        <v>17.600000000000001</v>
      </c>
      <c r="D83" s="22">
        <v>0.58269675925839692</v>
      </c>
      <c r="E83" s="23" t="s">
        <v>5</v>
      </c>
      <c r="F83" s="23" t="s">
        <v>7</v>
      </c>
      <c r="G83" s="24">
        <v>5280</v>
      </c>
      <c r="H83" s="20">
        <f>+SUM(B80:B83)</f>
        <v>1154</v>
      </c>
      <c r="I83" s="21">
        <f>+SUMPRODUCT(B80:B83,C80:C83)/SUM(B80:B83)</f>
        <v>17.576646447140384</v>
      </c>
    </row>
    <row r="84" spans="1:9" x14ac:dyDescent="0.45">
      <c r="A84" s="4">
        <v>45454</v>
      </c>
      <c r="B84" s="1">
        <v>300</v>
      </c>
      <c r="C84" s="2">
        <v>17.100000000000001</v>
      </c>
      <c r="D84" s="6">
        <v>0.72451388889021473</v>
      </c>
      <c r="E84" s="7" t="s">
        <v>5</v>
      </c>
      <c r="F84" s="7" t="s">
        <v>7</v>
      </c>
      <c r="G84" s="3">
        <v>5130</v>
      </c>
    </row>
    <row r="85" spans="1:9" x14ac:dyDescent="0.45">
      <c r="A85" s="4">
        <v>45454</v>
      </c>
      <c r="B85" s="1">
        <v>113</v>
      </c>
      <c r="C85" s="2">
        <v>17.100000000000001</v>
      </c>
      <c r="D85" s="6">
        <v>0.72451388889021473</v>
      </c>
      <c r="E85" s="7" t="s">
        <v>5</v>
      </c>
      <c r="F85" s="7" t="s">
        <v>7</v>
      </c>
      <c r="G85" s="3">
        <v>1932.3000000000002</v>
      </c>
    </row>
    <row r="86" spans="1:9" x14ac:dyDescent="0.45">
      <c r="A86" s="4">
        <v>45454</v>
      </c>
      <c r="B86" s="1">
        <v>587</v>
      </c>
      <c r="C86" s="2">
        <v>17.100000000000001</v>
      </c>
      <c r="D86" s="6">
        <v>0.72451388889021473</v>
      </c>
      <c r="E86" s="7" t="s">
        <v>5</v>
      </c>
      <c r="F86" s="7" t="s">
        <v>7</v>
      </c>
      <c r="G86" s="3">
        <v>10037.700000000001</v>
      </c>
    </row>
    <row r="87" spans="1:9" x14ac:dyDescent="0.45">
      <c r="A87" s="4">
        <v>45454</v>
      </c>
      <c r="B87" s="1">
        <v>50</v>
      </c>
      <c r="C87" s="2">
        <v>17.100000000000001</v>
      </c>
      <c r="D87" s="6">
        <v>0.72451388889021473</v>
      </c>
      <c r="E87" s="7" t="s">
        <v>5</v>
      </c>
      <c r="F87" s="7" t="s">
        <v>7</v>
      </c>
      <c r="G87" s="3">
        <v>855.00000000000011</v>
      </c>
    </row>
    <row r="88" spans="1:9" x14ac:dyDescent="0.45">
      <c r="A88" s="19">
        <v>45454</v>
      </c>
      <c r="B88" s="20">
        <v>137</v>
      </c>
      <c r="C88" s="21">
        <v>17.100000000000001</v>
      </c>
      <c r="D88" s="22">
        <v>0.72451388889021473</v>
      </c>
      <c r="E88" s="23" t="s">
        <v>5</v>
      </c>
      <c r="F88" s="23" t="s">
        <v>7</v>
      </c>
      <c r="G88" s="24">
        <v>2342.7000000000003</v>
      </c>
      <c r="H88" s="20">
        <f>SUM(B84:B88)</f>
        <v>1187</v>
      </c>
      <c r="I88" s="26">
        <f>SUMPRODUCT(B84:B88,C84:C88)/SUM(B84:B88)</f>
        <v>17.100000000000001</v>
      </c>
    </row>
    <row r="89" spans="1:9" x14ac:dyDescent="0.45">
      <c r="A89" s="4">
        <v>45454</v>
      </c>
      <c r="B89" s="1">
        <v>70</v>
      </c>
      <c r="C89" s="2">
        <v>17.149999999999999</v>
      </c>
      <c r="D89" s="6">
        <v>0.72451388889021473</v>
      </c>
      <c r="E89" s="7" t="s">
        <v>5</v>
      </c>
      <c r="F89" s="7" t="s">
        <v>6</v>
      </c>
      <c r="G89" s="3">
        <v>1200.5</v>
      </c>
    </row>
    <row r="90" spans="1:9" x14ac:dyDescent="0.45">
      <c r="A90" s="19">
        <v>45454</v>
      </c>
      <c r="B90" s="20">
        <v>293</v>
      </c>
      <c r="C90" s="21">
        <v>17.100000000000001</v>
      </c>
      <c r="D90" s="22">
        <v>0.729143518517958</v>
      </c>
      <c r="E90" s="23" t="s">
        <v>5</v>
      </c>
      <c r="F90" s="23" t="s">
        <v>6</v>
      </c>
      <c r="G90" s="24">
        <v>5010.3</v>
      </c>
      <c r="H90" s="20">
        <f>B89+B90</f>
        <v>363</v>
      </c>
      <c r="I90" s="21">
        <f>SUMPRODUCT(B89:B90,C89:C90)/SUM(B89:B90)</f>
        <v>17.109641873278239</v>
      </c>
    </row>
    <row r="91" spans="1:9" x14ac:dyDescent="0.45">
      <c r="A91" s="4">
        <v>45455</v>
      </c>
      <c r="B91" s="1">
        <v>226</v>
      </c>
      <c r="C91" s="2">
        <v>17.149999999999999</v>
      </c>
      <c r="D91" s="6">
        <v>0.45072916666686069</v>
      </c>
      <c r="E91" s="7" t="s">
        <v>5</v>
      </c>
      <c r="F91" s="7" t="s">
        <v>6</v>
      </c>
      <c r="G91" s="3">
        <v>3875.8999999999996</v>
      </c>
    </row>
    <row r="92" spans="1:9" x14ac:dyDescent="0.45">
      <c r="A92" s="4">
        <v>45455</v>
      </c>
      <c r="B92" s="1">
        <v>200</v>
      </c>
      <c r="C92" s="2">
        <v>17.149999999999999</v>
      </c>
      <c r="D92" s="6">
        <v>0.46828703703795327</v>
      </c>
      <c r="E92" s="7" t="s">
        <v>5</v>
      </c>
      <c r="F92" s="7" t="s">
        <v>6</v>
      </c>
      <c r="G92" s="3">
        <v>3429.9999999999995</v>
      </c>
    </row>
    <row r="93" spans="1:9" x14ac:dyDescent="0.45">
      <c r="A93" s="19">
        <v>45455</v>
      </c>
      <c r="B93" s="20">
        <v>295</v>
      </c>
      <c r="C93" s="21">
        <v>17.399999999999999</v>
      </c>
      <c r="D93" s="22">
        <v>0.60979166666948004</v>
      </c>
      <c r="E93" s="23" t="s">
        <v>5</v>
      </c>
      <c r="F93" s="23" t="s">
        <v>6</v>
      </c>
      <c r="G93" s="24">
        <v>5133</v>
      </c>
      <c r="H93" s="20">
        <f>+SUM(B91:B93)</f>
        <v>721</v>
      </c>
      <c r="I93" s="21">
        <f>+SUMPRODUCT(B91:B93,C91:C93)/SUM(B91:B93)</f>
        <v>17.252288488210819</v>
      </c>
    </row>
    <row r="94" spans="1:9" x14ac:dyDescent="0.45">
      <c r="A94" s="4">
        <v>45455</v>
      </c>
      <c r="B94" s="1">
        <v>220</v>
      </c>
      <c r="C94" s="2">
        <v>17.3</v>
      </c>
      <c r="D94" s="6">
        <v>0.55024305555707542</v>
      </c>
      <c r="E94" s="7" t="s">
        <v>5</v>
      </c>
      <c r="F94" s="7" t="s">
        <v>7</v>
      </c>
      <c r="G94" s="3">
        <v>3806</v>
      </c>
    </row>
    <row r="95" spans="1:9" x14ac:dyDescent="0.45">
      <c r="A95" s="4">
        <v>45455</v>
      </c>
      <c r="B95" s="1">
        <v>346</v>
      </c>
      <c r="C95" s="2">
        <v>17.350000000000001</v>
      </c>
      <c r="D95" s="6">
        <v>0.55024305555707542</v>
      </c>
      <c r="E95" s="7" t="s">
        <v>5</v>
      </c>
      <c r="F95" s="7" t="s">
        <v>7</v>
      </c>
      <c r="G95" s="3">
        <v>6003.1</v>
      </c>
    </row>
    <row r="96" spans="1:9" x14ac:dyDescent="0.45">
      <c r="A96" s="4">
        <v>45455</v>
      </c>
      <c r="B96" s="1">
        <v>10</v>
      </c>
      <c r="C96" s="2">
        <v>17.350000000000001</v>
      </c>
      <c r="D96" s="6">
        <v>0.55024305555707542</v>
      </c>
      <c r="E96" s="7" t="s">
        <v>5</v>
      </c>
      <c r="F96" s="7" t="s">
        <v>7</v>
      </c>
      <c r="G96" s="3">
        <v>173.5</v>
      </c>
    </row>
    <row r="97" spans="1:9" x14ac:dyDescent="0.45">
      <c r="A97" s="4">
        <v>45455</v>
      </c>
      <c r="B97" s="1">
        <v>162</v>
      </c>
      <c r="C97" s="2">
        <v>17.350000000000001</v>
      </c>
      <c r="D97" s="6">
        <v>0.55024305555707542</v>
      </c>
      <c r="E97" s="7" t="s">
        <v>5</v>
      </c>
      <c r="F97" s="7" t="s">
        <v>7</v>
      </c>
      <c r="G97" s="3">
        <v>2810.7000000000003</v>
      </c>
    </row>
    <row r="98" spans="1:9" x14ac:dyDescent="0.45">
      <c r="A98" s="4">
        <v>45455</v>
      </c>
      <c r="B98" s="1">
        <v>29</v>
      </c>
      <c r="C98" s="2">
        <v>17.350000000000001</v>
      </c>
      <c r="D98" s="6">
        <v>0.55024305555707542</v>
      </c>
      <c r="E98" s="7" t="s">
        <v>5</v>
      </c>
      <c r="F98" s="7" t="s">
        <v>7</v>
      </c>
      <c r="G98" s="3">
        <v>503.15000000000003</v>
      </c>
    </row>
    <row r="99" spans="1:9" x14ac:dyDescent="0.45">
      <c r="A99" s="4">
        <v>45455</v>
      </c>
      <c r="B99" s="1">
        <v>143</v>
      </c>
      <c r="C99" s="2">
        <v>17.350000000000001</v>
      </c>
      <c r="D99" s="6">
        <v>0.59623842592554865</v>
      </c>
      <c r="E99" s="7" t="s">
        <v>5</v>
      </c>
      <c r="F99" s="7" t="s">
        <v>7</v>
      </c>
      <c r="G99" s="3">
        <v>2481.0500000000002</v>
      </c>
    </row>
    <row r="100" spans="1:9" x14ac:dyDescent="0.45">
      <c r="A100" s="4">
        <v>45455</v>
      </c>
      <c r="B100" s="1">
        <v>182</v>
      </c>
      <c r="C100" s="2">
        <v>17.350000000000001</v>
      </c>
      <c r="D100" s="6">
        <v>0.59627314814861165</v>
      </c>
      <c r="E100" s="7" t="s">
        <v>5</v>
      </c>
      <c r="F100" s="7" t="s">
        <v>7</v>
      </c>
      <c r="G100" s="3">
        <v>3157.7000000000003</v>
      </c>
    </row>
    <row r="101" spans="1:9" x14ac:dyDescent="0.45">
      <c r="A101" s="4">
        <v>45455</v>
      </c>
      <c r="B101" s="1">
        <v>51</v>
      </c>
      <c r="C101" s="2">
        <v>17.350000000000001</v>
      </c>
      <c r="D101" s="6">
        <v>0.596365740741021</v>
      </c>
      <c r="E101" s="7" t="s">
        <v>5</v>
      </c>
      <c r="F101" s="7" t="s">
        <v>7</v>
      </c>
      <c r="G101" s="3">
        <v>884.85</v>
      </c>
    </row>
    <row r="102" spans="1:9" x14ac:dyDescent="0.45">
      <c r="A102" s="19">
        <v>45455</v>
      </c>
      <c r="B102" s="20">
        <v>39</v>
      </c>
      <c r="C102" s="21">
        <v>17.350000000000001</v>
      </c>
      <c r="D102" s="22">
        <v>0.69567129629285773</v>
      </c>
      <c r="E102" s="23" t="s">
        <v>5</v>
      </c>
      <c r="F102" s="23" t="s">
        <v>7</v>
      </c>
      <c r="G102" s="24">
        <v>676.65000000000009</v>
      </c>
      <c r="H102" s="20">
        <f>+SUM(B94:B102)</f>
        <v>1182</v>
      </c>
      <c r="I102" s="21">
        <f>+SUMPRODUCT(B94:B102,C94:C102)/SUM(B94:B102)</f>
        <v>17.340693739424704</v>
      </c>
    </row>
    <row r="103" spans="1:9" x14ac:dyDescent="0.45">
      <c r="A103" s="4">
        <v>45456</v>
      </c>
      <c r="B103" s="1">
        <v>38</v>
      </c>
      <c r="C103" s="2">
        <v>17.149999999999999</v>
      </c>
      <c r="D103" s="6">
        <v>0.5663541666654055</v>
      </c>
      <c r="E103" s="7" t="s">
        <v>5</v>
      </c>
      <c r="F103" s="7" t="s">
        <v>6</v>
      </c>
      <c r="G103" s="3">
        <v>651.69999999999993</v>
      </c>
    </row>
    <row r="104" spans="1:9" x14ac:dyDescent="0.45">
      <c r="A104" s="19">
        <v>45456</v>
      </c>
      <c r="B104" s="20">
        <v>672</v>
      </c>
      <c r="C104" s="21">
        <v>17.149999999999999</v>
      </c>
      <c r="D104" s="22">
        <v>0.57972222222451819</v>
      </c>
      <c r="E104" s="23" t="s">
        <v>5</v>
      </c>
      <c r="F104" s="23" t="s">
        <v>6</v>
      </c>
      <c r="G104" s="24">
        <v>11524.8</v>
      </c>
      <c r="H104" s="20">
        <f>B103+B104</f>
        <v>710</v>
      </c>
      <c r="I104" s="26">
        <v>17.149999999999999</v>
      </c>
    </row>
    <row r="105" spans="1:9" x14ac:dyDescent="0.45">
      <c r="A105" s="4">
        <v>45456</v>
      </c>
      <c r="B105" s="1">
        <v>25</v>
      </c>
      <c r="C105" s="2">
        <v>17.05</v>
      </c>
      <c r="D105" s="6">
        <v>0.4361921296294895</v>
      </c>
      <c r="E105" s="7" t="s">
        <v>5</v>
      </c>
      <c r="F105" s="7" t="s">
        <v>7</v>
      </c>
      <c r="G105" s="3">
        <v>426.25</v>
      </c>
    </row>
    <row r="106" spans="1:9" x14ac:dyDescent="0.45">
      <c r="A106" s="4">
        <v>45456</v>
      </c>
      <c r="B106" s="1">
        <v>500</v>
      </c>
      <c r="C106" s="2">
        <v>17.05</v>
      </c>
      <c r="D106" s="6">
        <v>0.51800925925635966</v>
      </c>
      <c r="E106" s="7" t="s">
        <v>5</v>
      </c>
      <c r="F106" s="7" t="s">
        <v>7</v>
      </c>
      <c r="G106" s="3">
        <v>8525</v>
      </c>
    </row>
    <row r="107" spans="1:9" x14ac:dyDescent="0.45">
      <c r="A107" s="4">
        <v>45456</v>
      </c>
      <c r="B107" s="1">
        <v>34</v>
      </c>
      <c r="C107" s="2">
        <v>17.05</v>
      </c>
      <c r="D107" s="6">
        <v>0.53333333333284827</v>
      </c>
      <c r="E107" s="7" t="s">
        <v>5</v>
      </c>
      <c r="F107" s="7" t="s">
        <v>7</v>
      </c>
      <c r="G107" s="3">
        <v>579.70000000000005</v>
      </c>
    </row>
    <row r="108" spans="1:9" x14ac:dyDescent="0.45">
      <c r="A108" s="4">
        <v>45456</v>
      </c>
      <c r="B108" s="1">
        <v>1</v>
      </c>
      <c r="C108" s="2">
        <v>17.05</v>
      </c>
      <c r="D108" s="6">
        <v>0.55347222222189885</v>
      </c>
      <c r="E108" s="7" t="s">
        <v>5</v>
      </c>
      <c r="F108" s="7" t="s">
        <v>7</v>
      </c>
      <c r="G108" s="3">
        <v>17.05</v>
      </c>
    </row>
    <row r="109" spans="1:9" x14ac:dyDescent="0.45">
      <c r="A109" s="4">
        <v>45456</v>
      </c>
      <c r="B109" s="1">
        <v>7</v>
      </c>
      <c r="C109" s="2">
        <v>17.05</v>
      </c>
      <c r="D109" s="6">
        <v>0.55505787036963739</v>
      </c>
      <c r="E109" s="7" t="s">
        <v>5</v>
      </c>
      <c r="F109" s="7" t="s">
        <v>7</v>
      </c>
      <c r="G109" s="3">
        <v>119.35000000000001</v>
      </c>
    </row>
    <row r="110" spans="1:9" x14ac:dyDescent="0.45">
      <c r="A110" s="4">
        <v>45456</v>
      </c>
      <c r="B110" s="1">
        <v>53</v>
      </c>
      <c r="C110" s="2">
        <v>17.05</v>
      </c>
      <c r="D110" s="6">
        <v>0.57682870370626915</v>
      </c>
      <c r="E110" s="7" t="s">
        <v>5</v>
      </c>
      <c r="F110" s="7" t="s">
        <v>7</v>
      </c>
      <c r="G110" s="3">
        <v>903.65000000000009</v>
      </c>
    </row>
    <row r="111" spans="1:9" x14ac:dyDescent="0.45">
      <c r="A111" s="19">
        <v>45456</v>
      </c>
      <c r="B111" s="20">
        <v>563</v>
      </c>
      <c r="C111" s="21">
        <v>17.05</v>
      </c>
      <c r="D111" s="22">
        <v>0.61347222221957054</v>
      </c>
      <c r="E111" s="23" t="s">
        <v>5</v>
      </c>
      <c r="F111" s="23" t="s">
        <v>7</v>
      </c>
      <c r="G111" s="24">
        <v>9599.15</v>
      </c>
      <c r="H111" s="20">
        <f>SUM(B105:B111)</f>
        <v>1183</v>
      </c>
      <c r="I111" s="21">
        <v>17.05</v>
      </c>
    </row>
    <row r="112" spans="1:9" x14ac:dyDescent="0.45">
      <c r="A112" s="4">
        <v>45457</v>
      </c>
      <c r="B112" s="1">
        <v>70</v>
      </c>
      <c r="C112" s="2">
        <v>17.05</v>
      </c>
      <c r="D112" s="6">
        <v>0.47453703703649808</v>
      </c>
      <c r="E112" s="7" t="s">
        <v>5</v>
      </c>
      <c r="F112" s="7" t="s">
        <v>6</v>
      </c>
      <c r="G112" s="3">
        <v>1193.5</v>
      </c>
    </row>
    <row r="113" spans="1:9" x14ac:dyDescent="0.45">
      <c r="A113" s="4">
        <v>45457</v>
      </c>
      <c r="B113" s="1">
        <v>295</v>
      </c>
      <c r="C113" s="2">
        <v>17</v>
      </c>
      <c r="D113" s="6">
        <v>0.479143518517958</v>
      </c>
      <c r="E113" s="7" t="s">
        <v>5</v>
      </c>
      <c r="F113" s="7" t="s">
        <v>6</v>
      </c>
      <c r="G113" s="3">
        <v>5015</v>
      </c>
    </row>
    <row r="114" spans="1:9" x14ac:dyDescent="0.45">
      <c r="A114" s="4">
        <v>45457</v>
      </c>
      <c r="B114" s="1">
        <v>350</v>
      </c>
      <c r="C114" s="2">
        <v>17.05</v>
      </c>
      <c r="D114" s="6">
        <v>0.49289351851621177</v>
      </c>
      <c r="E114" s="7" t="s">
        <v>5</v>
      </c>
      <c r="F114" s="7" t="s">
        <v>6</v>
      </c>
      <c r="G114" s="3">
        <v>5967.5</v>
      </c>
    </row>
    <row r="115" spans="1:9" x14ac:dyDescent="0.45">
      <c r="A115" s="19">
        <v>45457</v>
      </c>
      <c r="B115" s="20">
        <v>12</v>
      </c>
      <c r="C115" s="21">
        <v>17.100000000000001</v>
      </c>
      <c r="D115" s="22">
        <v>0.57560185185138835</v>
      </c>
      <c r="E115" s="23" t="s">
        <v>5</v>
      </c>
      <c r="F115" s="23" t="s">
        <v>6</v>
      </c>
      <c r="G115" s="24">
        <v>205.20000000000002</v>
      </c>
      <c r="H115" s="20">
        <f>SUM(B112:B115)</f>
        <v>727</v>
      </c>
      <c r="I115" s="26">
        <f>SUMPRODUCT(B112:B115,C112:C115)/SUM(B112:B115)</f>
        <v>17.030536451169191</v>
      </c>
    </row>
    <row r="116" spans="1:9" x14ac:dyDescent="0.45">
      <c r="A116" s="4">
        <v>45457</v>
      </c>
      <c r="B116" s="1">
        <v>69</v>
      </c>
      <c r="C116" s="2">
        <v>16.899999999999999</v>
      </c>
      <c r="D116" s="6">
        <v>0.55973379629722331</v>
      </c>
      <c r="E116" s="7" t="s">
        <v>5</v>
      </c>
      <c r="F116" s="7" t="s">
        <v>7</v>
      </c>
      <c r="G116" s="3">
        <v>1166.0999999999999</v>
      </c>
    </row>
    <row r="117" spans="1:9" x14ac:dyDescent="0.45">
      <c r="A117" s="4">
        <v>45457</v>
      </c>
      <c r="B117" s="1">
        <v>26</v>
      </c>
      <c r="C117" s="2">
        <v>16.899999999999999</v>
      </c>
      <c r="D117" s="6">
        <v>0.57934027777810115</v>
      </c>
      <c r="E117" s="7" t="s">
        <v>5</v>
      </c>
      <c r="F117" s="7" t="s">
        <v>7</v>
      </c>
      <c r="G117" s="3">
        <v>439.4</v>
      </c>
    </row>
    <row r="118" spans="1:9" x14ac:dyDescent="0.45">
      <c r="A118" s="4">
        <v>45457</v>
      </c>
      <c r="B118" s="1">
        <v>576</v>
      </c>
      <c r="C118" s="2">
        <v>16.899999999999999</v>
      </c>
      <c r="D118" s="6">
        <v>0.6730439814782585</v>
      </c>
      <c r="E118" s="7" t="s">
        <v>5</v>
      </c>
      <c r="F118" s="7" t="s">
        <v>7</v>
      </c>
      <c r="G118" s="3">
        <v>9734.4</v>
      </c>
    </row>
    <row r="119" spans="1:9" x14ac:dyDescent="0.45">
      <c r="A119" s="4">
        <v>45457</v>
      </c>
      <c r="B119" s="1">
        <v>424</v>
      </c>
      <c r="C119" s="2">
        <v>16.899999999999999</v>
      </c>
      <c r="D119" s="6">
        <v>0.6730439814782585</v>
      </c>
      <c r="E119" s="7" t="s">
        <v>5</v>
      </c>
      <c r="F119" s="7" t="s">
        <v>7</v>
      </c>
      <c r="G119" s="3">
        <v>7165.5999999999995</v>
      </c>
    </row>
    <row r="120" spans="1:9" x14ac:dyDescent="0.45">
      <c r="A120" s="19">
        <v>45457</v>
      </c>
      <c r="B120" s="20">
        <v>76</v>
      </c>
      <c r="C120" s="21">
        <v>16.899999999999999</v>
      </c>
      <c r="D120" s="22">
        <v>0.6730439814782585</v>
      </c>
      <c r="E120" s="23" t="s">
        <v>5</v>
      </c>
      <c r="F120" s="23" t="s">
        <v>7</v>
      </c>
      <c r="G120" s="24">
        <v>1284.3999999999999</v>
      </c>
      <c r="H120" s="20">
        <f>SUM(B116:B120)</f>
        <v>1171</v>
      </c>
      <c r="I120" s="21">
        <f>SUMPRODUCT(B116:B120,C116:C120)/SUM(B116:B120)</f>
        <v>16.900000000000002</v>
      </c>
    </row>
    <row r="121" spans="1:9" x14ac:dyDescent="0.45">
      <c r="A121" s="4">
        <v>45460</v>
      </c>
      <c r="B121" s="1">
        <v>654</v>
      </c>
      <c r="C121" s="2">
        <v>16.850000000000001</v>
      </c>
      <c r="D121" s="6">
        <v>0.37866898148058681</v>
      </c>
      <c r="E121" s="7" t="s">
        <v>5</v>
      </c>
      <c r="F121" s="7" t="s">
        <v>7</v>
      </c>
      <c r="G121" s="3">
        <v>11019.900000000001</v>
      </c>
    </row>
    <row r="122" spans="1:9" x14ac:dyDescent="0.45">
      <c r="A122" s="19">
        <v>45460</v>
      </c>
      <c r="B122" s="20">
        <v>500</v>
      </c>
      <c r="C122" s="21">
        <v>16.899999999999999</v>
      </c>
      <c r="D122" s="22">
        <v>0.63447916666336823</v>
      </c>
      <c r="E122" s="23" t="s">
        <v>5</v>
      </c>
      <c r="F122" s="23" t="s">
        <v>7</v>
      </c>
      <c r="G122" s="24">
        <v>8450</v>
      </c>
      <c r="H122" s="20">
        <f>B121+B122</f>
        <v>1154</v>
      </c>
      <c r="I122" s="26">
        <f>SUMPRODUCT(B121:B122,C121:C122)/SUM(B121:B122)</f>
        <v>16.871663778162912</v>
      </c>
    </row>
    <row r="123" spans="1:9" x14ac:dyDescent="0.45">
      <c r="A123" s="19">
        <v>45460</v>
      </c>
      <c r="B123" s="20">
        <v>300</v>
      </c>
      <c r="C123" s="21">
        <v>16.850000000000001</v>
      </c>
      <c r="D123" s="22">
        <v>0.729143518517958</v>
      </c>
      <c r="E123" s="23" t="s">
        <v>5</v>
      </c>
      <c r="F123" s="23" t="s">
        <v>6</v>
      </c>
      <c r="G123" s="24">
        <v>5055</v>
      </c>
      <c r="H123" s="20">
        <f>B123</f>
        <v>300</v>
      </c>
      <c r="I123" s="21">
        <f>C123</f>
        <v>16.850000000000001</v>
      </c>
    </row>
    <row r="124" spans="1:9" x14ac:dyDescent="0.45">
      <c r="A124" s="27">
        <v>45461</v>
      </c>
      <c r="B124" s="28">
        <v>1131</v>
      </c>
      <c r="C124" s="29">
        <v>17.149999999999999</v>
      </c>
      <c r="D124" s="30">
        <v>0.45520833333284827</v>
      </c>
      <c r="E124" s="31" t="s">
        <v>5</v>
      </c>
      <c r="F124" s="31" t="s">
        <v>7</v>
      </c>
      <c r="G124" s="32">
        <v>19396.649999999998</v>
      </c>
      <c r="H124" s="28">
        <f>B124</f>
        <v>1131</v>
      </c>
      <c r="I124" s="29">
        <f>C124</f>
        <v>17.149999999999999</v>
      </c>
    </row>
    <row r="125" spans="1:9" x14ac:dyDescent="0.45">
      <c r="A125" s="4">
        <v>45461</v>
      </c>
      <c r="B125" s="1">
        <v>100</v>
      </c>
      <c r="C125" s="2">
        <v>17.05</v>
      </c>
      <c r="D125" s="6">
        <v>0.45763888888905058</v>
      </c>
      <c r="E125" s="7" t="s">
        <v>5</v>
      </c>
      <c r="F125" s="7" t="s">
        <v>6</v>
      </c>
      <c r="G125" s="3">
        <v>1705</v>
      </c>
    </row>
    <row r="126" spans="1:9" x14ac:dyDescent="0.45">
      <c r="A126" s="4">
        <v>45461</v>
      </c>
      <c r="B126" s="1">
        <v>300</v>
      </c>
      <c r="C126" s="2">
        <v>17</v>
      </c>
      <c r="D126" s="6">
        <v>0.479143518517958</v>
      </c>
      <c r="E126" s="7" t="s">
        <v>5</v>
      </c>
      <c r="F126" s="7" t="s">
        <v>6</v>
      </c>
      <c r="G126" s="3">
        <v>5100</v>
      </c>
    </row>
    <row r="127" spans="1:9" x14ac:dyDescent="0.45">
      <c r="A127" s="4">
        <v>45461</v>
      </c>
      <c r="B127" s="1">
        <v>300</v>
      </c>
      <c r="C127" s="2">
        <v>17.05</v>
      </c>
      <c r="D127" s="6">
        <v>0.50722222222248092</v>
      </c>
      <c r="E127" s="7" t="s">
        <v>5</v>
      </c>
      <c r="F127" s="7" t="s">
        <v>6</v>
      </c>
      <c r="G127" s="3">
        <v>5115</v>
      </c>
    </row>
    <row r="128" spans="1:9" x14ac:dyDescent="0.45">
      <c r="A128" s="19">
        <v>45461</v>
      </c>
      <c r="B128" s="20">
        <v>16</v>
      </c>
      <c r="C128" s="21">
        <v>17.05</v>
      </c>
      <c r="D128" s="22">
        <v>0.55366898148349719</v>
      </c>
      <c r="E128" s="23" t="s">
        <v>5</v>
      </c>
      <c r="F128" s="23" t="s">
        <v>6</v>
      </c>
      <c r="G128" s="24">
        <v>272.8</v>
      </c>
      <c r="H128" s="20">
        <f>SUM(B125:B128)</f>
        <v>716</v>
      </c>
      <c r="I128" s="21">
        <f>SUMPRODUCT(B125:B128,C125:C128)/SUM(B125:B128)</f>
        <v>17.029050279329606</v>
      </c>
    </row>
    <row r="129" spans="1:9" x14ac:dyDescent="0.45">
      <c r="A129" s="4">
        <v>45462</v>
      </c>
      <c r="B129" s="1">
        <v>708</v>
      </c>
      <c r="C129" s="2">
        <v>16.75</v>
      </c>
      <c r="D129" s="6">
        <v>0.43900462963210884</v>
      </c>
      <c r="E129" s="7" t="s">
        <v>5</v>
      </c>
      <c r="F129" s="7" t="s">
        <v>6</v>
      </c>
      <c r="G129" s="3">
        <v>11859</v>
      </c>
      <c r="H129" s="1">
        <f>+B129</f>
        <v>708</v>
      </c>
      <c r="I129" s="2">
        <f>+C129</f>
        <v>16.75</v>
      </c>
    </row>
    <row r="130" spans="1:9" x14ac:dyDescent="0.45">
      <c r="A130" s="4">
        <v>45462</v>
      </c>
      <c r="B130" s="1">
        <v>167</v>
      </c>
      <c r="C130" s="2">
        <v>16.75</v>
      </c>
      <c r="D130" s="6">
        <v>0.41292824073752854</v>
      </c>
      <c r="E130" s="7" t="s">
        <v>5</v>
      </c>
      <c r="F130" s="7" t="s">
        <v>7</v>
      </c>
      <c r="G130" s="3">
        <v>2797.25</v>
      </c>
    </row>
    <row r="131" spans="1:9" x14ac:dyDescent="0.45">
      <c r="A131" s="19">
        <v>45462</v>
      </c>
      <c r="B131" s="20">
        <v>913</v>
      </c>
      <c r="C131" s="21">
        <v>16.75</v>
      </c>
      <c r="D131" s="22">
        <v>0.48528935185458977</v>
      </c>
      <c r="E131" s="23" t="s">
        <v>5</v>
      </c>
      <c r="F131" s="23" t="s">
        <v>7</v>
      </c>
      <c r="G131" s="24">
        <v>15292.75</v>
      </c>
      <c r="H131" s="20">
        <f>+SUM(B130:B131)</f>
        <v>1080</v>
      </c>
      <c r="I131" s="21">
        <f>+C131</f>
        <v>16.75</v>
      </c>
    </row>
    <row r="132" spans="1:9" x14ac:dyDescent="0.45">
      <c r="A132" s="27">
        <v>45463</v>
      </c>
      <c r="B132" s="28">
        <v>1021</v>
      </c>
      <c r="C132" s="29">
        <v>16.3</v>
      </c>
      <c r="D132" s="30">
        <v>0.40254629629635019</v>
      </c>
      <c r="E132" s="31" t="s">
        <v>5</v>
      </c>
      <c r="F132" s="31" t="s">
        <v>7</v>
      </c>
      <c r="G132" s="32">
        <v>16642.3</v>
      </c>
      <c r="H132" s="28">
        <f>B132</f>
        <v>1021</v>
      </c>
      <c r="I132" s="29">
        <f>C132</f>
        <v>16.3</v>
      </c>
    </row>
    <row r="133" spans="1:9" x14ac:dyDescent="0.45">
      <c r="A133" s="4">
        <v>45463</v>
      </c>
      <c r="B133" s="1">
        <v>200</v>
      </c>
      <c r="C133" s="2">
        <v>16.3</v>
      </c>
      <c r="D133" s="6">
        <v>0.40254629629635019</v>
      </c>
      <c r="E133" s="7" t="s">
        <v>5</v>
      </c>
      <c r="F133" s="7" t="s">
        <v>6</v>
      </c>
      <c r="G133" s="3">
        <v>3260</v>
      </c>
    </row>
    <row r="134" spans="1:9" x14ac:dyDescent="0.45">
      <c r="A134" s="4">
        <v>45463</v>
      </c>
      <c r="B134" s="1">
        <v>200</v>
      </c>
      <c r="C134" s="2">
        <v>16.3</v>
      </c>
      <c r="D134" s="6">
        <v>0.40304398148145992</v>
      </c>
      <c r="E134" s="7" t="s">
        <v>5</v>
      </c>
      <c r="F134" s="7" t="s">
        <v>6</v>
      </c>
      <c r="G134" s="3">
        <v>3260</v>
      </c>
    </row>
    <row r="135" spans="1:9" x14ac:dyDescent="0.45">
      <c r="A135" s="4">
        <v>45463</v>
      </c>
      <c r="B135" s="1">
        <v>200</v>
      </c>
      <c r="C135" s="2">
        <v>16.3</v>
      </c>
      <c r="D135" s="6">
        <v>0.40304398148145992</v>
      </c>
      <c r="E135" s="7" t="s">
        <v>5</v>
      </c>
      <c r="F135" s="7" t="s">
        <v>6</v>
      </c>
      <c r="G135" s="3">
        <v>3260</v>
      </c>
    </row>
    <row r="136" spans="1:9" x14ac:dyDescent="0.45">
      <c r="A136" s="19">
        <v>45463</v>
      </c>
      <c r="B136" s="20">
        <v>77</v>
      </c>
      <c r="C136" s="21">
        <v>16.3</v>
      </c>
      <c r="D136" s="22">
        <v>0.40305555555823958</v>
      </c>
      <c r="E136" s="23" t="s">
        <v>5</v>
      </c>
      <c r="F136" s="23" t="s">
        <v>6</v>
      </c>
      <c r="G136" s="24">
        <v>1255.1000000000001</v>
      </c>
      <c r="H136" s="20">
        <f>SUM(B133:B136)</f>
        <v>677</v>
      </c>
      <c r="I136" s="21">
        <v>16.299999999999997</v>
      </c>
    </row>
    <row r="137" spans="1:9" x14ac:dyDescent="0.45">
      <c r="A137" s="4">
        <v>45464</v>
      </c>
      <c r="B137" s="1">
        <v>45</v>
      </c>
      <c r="C137" s="2">
        <v>16.100000000000001</v>
      </c>
      <c r="D137" s="6">
        <v>0.43780092592351139</v>
      </c>
      <c r="E137" s="7" t="s">
        <v>5</v>
      </c>
      <c r="F137" s="7" t="s">
        <v>7</v>
      </c>
      <c r="G137" s="3">
        <v>724.50000000000011</v>
      </c>
    </row>
    <row r="138" spans="1:9" x14ac:dyDescent="0.45">
      <c r="A138" s="4">
        <v>45464</v>
      </c>
      <c r="B138" s="1">
        <v>2</v>
      </c>
      <c r="C138" s="2">
        <v>16.100000000000001</v>
      </c>
      <c r="D138" s="6">
        <v>0.46427083333401242</v>
      </c>
      <c r="E138" s="7" t="s">
        <v>5</v>
      </c>
      <c r="F138" s="7" t="s">
        <v>7</v>
      </c>
      <c r="G138" s="3">
        <v>32.200000000000003</v>
      </c>
    </row>
    <row r="139" spans="1:9" x14ac:dyDescent="0.45">
      <c r="A139" s="4">
        <v>45464</v>
      </c>
      <c r="B139" s="1">
        <v>4</v>
      </c>
      <c r="C139" s="2">
        <v>16.100000000000001</v>
      </c>
      <c r="D139" s="6">
        <v>0.47001157407066785</v>
      </c>
      <c r="E139" s="7" t="s">
        <v>5</v>
      </c>
      <c r="F139" s="7" t="s">
        <v>7</v>
      </c>
      <c r="G139" s="3">
        <v>64.400000000000006</v>
      </c>
    </row>
    <row r="140" spans="1:9" x14ac:dyDescent="0.45">
      <c r="A140" s="4">
        <v>45464</v>
      </c>
      <c r="B140" s="1">
        <v>15</v>
      </c>
      <c r="C140" s="2">
        <v>16.100000000000001</v>
      </c>
      <c r="D140" s="6">
        <v>0.48804398148058681</v>
      </c>
      <c r="E140" s="7" t="s">
        <v>5</v>
      </c>
      <c r="F140" s="7" t="s">
        <v>7</v>
      </c>
      <c r="G140" s="3">
        <v>241.50000000000003</v>
      </c>
    </row>
    <row r="141" spans="1:9" x14ac:dyDescent="0.45">
      <c r="A141" s="4">
        <v>45464</v>
      </c>
      <c r="B141" s="1">
        <v>66</v>
      </c>
      <c r="C141" s="2">
        <v>16.100000000000001</v>
      </c>
      <c r="D141" s="6">
        <v>0.60578703703504289</v>
      </c>
      <c r="E141" s="7" t="s">
        <v>5</v>
      </c>
      <c r="F141" s="7" t="s">
        <v>7</v>
      </c>
      <c r="G141" s="3">
        <v>1062.6000000000001</v>
      </c>
    </row>
    <row r="142" spans="1:9" x14ac:dyDescent="0.45">
      <c r="A142" s="19">
        <v>45464</v>
      </c>
      <c r="B142" s="20">
        <v>900</v>
      </c>
      <c r="C142" s="21">
        <v>16.100000000000001</v>
      </c>
      <c r="D142" s="22">
        <v>0.61531249999825377</v>
      </c>
      <c r="E142" s="23" t="s">
        <v>5</v>
      </c>
      <c r="F142" s="23" t="s">
        <v>7</v>
      </c>
      <c r="G142" s="24">
        <v>14490.000000000002</v>
      </c>
      <c r="H142" s="20">
        <f>SUM(B137:B142)</f>
        <v>1032</v>
      </c>
      <c r="I142" s="26">
        <f>16.1</f>
        <v>16.100000000000001</v>
      </c>
    </row>
    <row r="143" spans="1:9" x14ac:dyDescent="0.45">
      <c r="A143" s="4">
        <v>45464</v>
      </c>
      <c r="B143" s="1">
        <v>310</v>
      </c>
      <c r="C143" s="2">
        <v>16.25</v>
      </c>
      <c r="D143" s="6">
        <v>0.61016203703911742</v>
      </c>
      <c r="E143" s="7" t="s">
        <v>5</v>
      </c>
      <c r="F143" s="7" t="s">
        <v>6</v>
      </c>
      <c r="G143" s="3">
        <v>5037.5</v>
      </c>
    </row>
    <row r="144" spans="1:9" x14ac:dyDescent="0.45">
      <c r="A144" s="4">
        <v>45464</v>
      </c>
      <c r="B144" s="1">
        <v>310</v>
      </c>
      <c r="C144" s="2">
        <v>16.25</v>
      </c>
      <c r="D144" s="6">
        <v>0.61040509259328246</v>
      </c>
      <c r="E144" s="7" t="s">
        <v>5</v>
      </c>
      <c r="F144" s="7" t="s">
        <v>6</v>
      </c>
      <c r="G144" s="3">
        <v>5037.5</v>
      </c>
    </row>
    <row r="145" spans="1:9" x14ac:dyDescent="0.45">
      <c r="A145" s="19">
        <v>45464</v>
      </c>
      <c r="B145" s="20">
        <v>50</v>
      </c>
      <c r="C145" s="21">
        <v>16.25</v>
      </c>
      <c r="D145" s="22">
        <v>0.61040509259328246</v>
      </c>
      <c r="E145" s="23" t="s">
        <v>5</v>
      </c>
      <c r="F145" s="23" t="s">
        <v>6</v>
      </c>
      <c r="G145" s="24">
        <v>812.5</v>
      </c>
      <c r="H145" s="20">
        <f>SUM(B143:B145)</f>
        <v>670</v>
      </c>
      <c r="I145" s="21">
        <f>16.25</f>
        <v>16.25</v>
      </c>
    </row>
    <row r="146" spans="1:9" x14ac:dyDescent="0.45">
      <c r="A146" s="4">
        <v>45467</v>
      </c>
      <c r="B146" s="1">
        <v>826</v>
      </c>
      <c r="C146" s="2">
        <v>15.8</v>
      </c>
      <c r="D146" s="6">
        <v>0.38005787037400296</v>
      </c>
      <c r="E146" s="7" t="s">
        <v>5</v>
      </c>
      <c r="F146" s="7" t="s">
        <v>7</v>
      </c>
      <c r="G146" s="3">
        <v>13050.800000000001</v>
      </c>
    </row>
    <row r="147" spans="1:9" x14ac:dyDescent="0.45">
      <c r="A147" s="4">
        <v>45467</v>
      </c>
      <c r="B147" s="1">
        <v>50</v>
      </c>
      <c r="C147" s="2">
        <v>15.8</v>
      </c>
      <c r="D147" s="6">
        <v>0.43535879629780538</v>
      </c>
      <c r="E147" s="7" t="s">
        <v>5</v>
      </c>
      <c r="F147" s="7" t="s">
        <v>7</v>
      </c>
      <c r="G147" s="3">
        <v>790</v>
      </c>
    </row>
    <row r="148" spans="1:9" x14ac:dyDescent="0.45">
      <c r="A148" s="19">
        <v>45467</v>
      </c>
      <c r="B148" s="20">
        <v>100</v>
      </c>
      <c r="C148" s="21">
        <v>15.8</v>
      </c>
      <c r="D148" s="22">
        <v>0.48078703703504289</v>
      </c>
      <c r="E148" s="23" t="s">
        <v>5</v>
      </c>
      <c r="F148" s="23" t="s">
        <v>7</v>
      </c>
      <c r="G148" s="24">
        <v>1580</v>
      </c>
      <c r="H148" s="20">
        <f>SUM(B146:B148)</f>
        <v>976</v>
      </c>
      <c r="I148" s="26">
        <v>15.8</v>
      </c>
    </row>
    <row r="149" spans="1:9" x14ac:dyDescent="0.45">
      <c r="A149" s="4">
        <v>45467</v>
      </c>
      <c r="B149" s="1">
        <v>320</v>
      </c>
      <c r="C149" s="2">
        <v>15.95</v>
      </c>
      <c r="D149" s="6">
        <v>0.45487268518627388</v>
      </c>
      <c r="E149" s="7" t="s">
        <v>5</v>
      </c>
      <c r="F149" s="7" t="s">
        <v>6</v>
      </c>
      <c r="G149" s="3">
        <v>5104</v>
      </c>
    </row>
    <row r="150" spans="1:9" x14ac:dyDescent="0.45">
      <c r="A150" s="4">
        <v>45467</v>
      </c>
      <c r="B150" s="1">
        <v>58</v>
      </c>
      <c r="C150" s="2">
        <v>15.95</v>
      </c>
      <c r="D150" s="6">
        <v>0.46324074074072996</v>
      </c>
      <c r="E150" s="7" t="s">
        <v>5</v>
      </c>
      <c r="F150" s="7" t="s">
        <v>6</v>
      </c>
      <c r="G150" s="3">
        <v>925.09999999999991</v>
      </c>
    </row>
    <row r="151" spans="1:9" x14ac:dyDescent="0.45">
      <c r="A151" s="19">
        <v>45467</v>
      </c>
      <c r="B151" s="20">
        <v>315</v>
      </c>
      <c r="C151" s="21">
        <v>15.85</v>
      </c>
      <c r="D151" s="22">
        <v>0.479143518517958</v>
      </c>
      <c r="E151" s="23" t="s">
        <v>5</v>
      </c>
      <c r="F151" s="23" t="s">
        <v>6</v>
      </c>
      <c r="G151" s="24">
        <v>4992.75</v>
      </c>
      <c r="H151" s="20">
        <f>SUM(B149:B151)</f>
        <v>693</v>
      </c>
      <c r="I151" s="21">
        <f>SUMPRODUCT(B149:B151,C149:C151)/SUM(B149:B151)</f>
        <v>15.904545454545454</v>
      </c>
    </row>
    <row r="152" spans="1:9" x14ac:dyDescent="0.45">
      <c r="A152" s="4">
        <v>45468</v>
      </c>
      <c r="B152" s="1">
        <v>158</v>
      </c>
      <c r="C152" s="2">
        <v>16.100000000000001</v>
      </c>
      <c r="D152" s="6">
        <v>0.50075231481605442</v>
      </c>
      <c r="E152" s="7" t="s">
        <v>5</v>
      </c>
      <c r="F152" s="7" t="s">
        <v>7</v>
      </c>
      <c r="G152" s="3">
        <v>2543.8000000000002</v>
      </c>
    </row>
    <row r="153" spans="1:9" x14ac:dyDescent="0.45">
      <c r="A153" s="4">
        <v>45468</v>
      </c>
      <c r="B153" s="1">
        <v>27</v>
      </c>
      <c r="C153" s="2">
        <v>16.100000000000001</v>
      </c>
      <c r="D153" s="6">
        <v>0.50075231481605442</v>
      </c>
      <c r="E153" s="7" t="s">
        <v>5</v>
      </c>
      <c r="F153" s="7" t="s">
        <v>7</v>
      </c>
      <c r="G153" s="3">
        <v>434.70000000000005</v>
      </c>
    </row>
    <row r="154" spans="1:9" x14ac:dyDescent="0.45">
      <c r="A154" s="4">
        <v>45468</v>
      </c>
      <c r="B154" s="1">
        <v>10</v>
      </c>
      <c r="C154" s="2">
        <v>16.100000000000001</v>
      </c>
      <c r="D154" s="6">
        <v>0.53231481481634546</v>
      </c>
      <c r="E154" s="7" t="s">
        <v>5</v>
      </c>
      <c r="F154" s="7" t="s">
        <v>7</v>
      </c>
      <c r="G154" s="3">
        <v>161</v>
      </c>
    </row>
    <row r="155" spans="1:9" x14ac:dyDescent="0.45">
      <c r="A155" s="4">
        <v>45468</v>
      </c>
      <c r="B155" s="1">
        <v>2</v>
      </c>
      <c r="C155" s="2">
        <v>16.100000000000001</v>
      </c>
      <c r="D155" s="6">
        <v>0.54296296296524815</v>
      </c>
      <c r="E155" s="7" t="s">
        <v>5</v>
      </c>
      <c r="F155" s="7" t="s">
        <v>7</v>
      </c>
      <c r="G155" s="3">
        <v>32.200000000000003</v>
      </c>
    </row>
    <row r="156" spans="1:9" x14ac:dyDescent="0.45">
      <c r="A156" s="4">
        <v>45468</v>
      </c>
      <c r="B156" s="1">
        <v>1</v>
      </c>
      <c r="C156" s="2">
        <v>16.100000000000001</v>
      </c>
      <c r="D156" s="6">
        <v>0.54645833333051996</v>
      </c>
      <c r="E156" s="7" t="s">
        <v>5</v>
      </c>
      <c r="F156" s="7" t="s">
        <v>7</v>
      </c>
      <c r="G156" s="3">
        <v>16.100000000000001</v>
      </c>
    </row>
    <row r="157" spans="1:9" x14ac:dyDescent="0.45">
      <c r="A157" s="4">
        <v>45468</v>
      </c>
      <c r="B157" s="1">
        <v>100</v>
      </c>
      <c r="C157" s="2">
        <v>16.2</v>
      </c>
      <c r="D157" s="6">
        <v>0.61461805555882165</v>
      </c>
      <c r="E157" s="7" t="s">
        <v>5</v>
      </c>
      <c r="F157" s="7" t="s">
        <v>7</v>
      </c>
      <c r="G157" s="3">
        <v>1620</v>
      </c>
    </row>
    <row r="158" spans="1:9" x14ac:dyDescent="0.45">
      <c r="A158" s="4">
        <v>45468</v>
      </c>
      <c r="B158" s="1">
        <v>80</v>
      </c>
      <c r="C158" s="2">
        <v>16.350000000000001</v>
      </c>
      <c r="D158" s="6">
        <v>0.70504629629431292</v>
      </c>
      <c r="E158" s="7" t="s">
        <v>5</v>
      </c>
      <c r="F158" s="7" t="s">
        <v>7</v>
      </c>
      <c r="G158" s="3">
        <v>1308</v>
      </c>
    </row>
    <row r="159" spans="1:9" x14ac:dyDescent="0.45">
      <c r="A159" s="19">
        <v>45468</v>
      </c>
      <c r="B159" s="20">
        <v>570</v>
      </c>
      <c r="C159" s="21">
        <v>16.399999999999999</v>
      </c>
      <c r="D159" s="22">
        <v>0.72554398148349719</v>
      </c>
      <c r="E159" s="23" t="s">
        <v>5</v>
      </c>
      <c r="F159" s="23" t="s">
        <v>7</v>
      </c>
      <c r="G159" s="24">
        <v>9348</v>
      </c>
      <c r="H159" s="20">
        <f>SUM(B152:B159)</f>
        <v>948</v>
      </c>
      <c r="I159" s="26">
        <f>SUMPRODUCT(B152:B159,C152:C159)/SUM(B152:B159)</f>
        <v>16.312025316455696</v>
      </c>
    </row>
    <row r="160" spans="1:9" x14ac:dyDescent="0.45">
      <c r="A160" s="27">
        <v>45468</v>
      </c>
      <c r="B160" s="28">
        <v>600</v>
      </c>
      <c r="C160" s="29">
        <v>16.149999999999999</v>
      </c>
      <c r="D160" s="30">
        <v>0.58487268518365454</v>
      </c>
      <c r="E160" s="31" t="s">
        <v>5</v>
      </c>
      <c r="F160" s="31" t="s">
        <v>6</v>
      </c>
      <c r="G160" s="32">
        <v>9690</v>
      </c>
      <c r="H160" s="28">
        <f>B160</f>
        <v>600</v>
      </c>
      <c r="I160" s="29">
        <f>C160</f>
        <v>16.149999999999999</v>
      </c>
    </row>
    <row r="161" spans="1:9" x14ac:dyDescent="0.45">
      <c r="A161" s="4">
        <v>45469</v>
      </c>
      <c r="B161" s="1">
        <v>166</v>
      </c>
      <c r="C161" s="2">
        <v>16.5</v>
      </c>
      <c r="D161" s="6">
        <v>0.50693287036847323</v>
      </c>
      <c r="E161" s="7" t="s">
        <v>5</v>
      </c>
      <c r="F161" s="7" t="s">
        <v>7</v>
      </c>
      <c r="G161" s="3">
        <v>2739</v>
      </c>
    </row>
    <row r="162" spans="1:9" x14ac:dyDescent="0.45">
      <c r="A162" s="4">
        <v>45469</v>
      </c>
      <c r="B162" s="1">
        <v>431</v>
      </c>
      <c r="C162" s="2">
        <v>16.5</v>
      </c>
      <c r="D162" s="6">
        <v>0.51130787037254777</v>
      </c>
      <c r="E162" s="7" t="s">
        <v>5</v>
      </c>
      <c r="F162" s="7" t="s">
        <v>7</v>
      </c>
      <c r="G162" s="3">
        <v>7111.5</v>
      </c>
    </row>
    <row r="163" spans="1:9" x14ac:dyDescent="0.45">
      <c r="A163" s="4">
        <v>45469</v>
      </c>
      <c r="B163" s="1">
        <v>41</v>
      </c>
      <c r="C163" s="2">
        <v>16.5</v>
      </c>
      <c r="D163" s="6">
        <v>0.51473379629896954</v>
      </c>
      <c r="E163" s="7" t="s">
        <v>5</v>
      </c>
      <c r="F163" s="7" t="s">
        <v>7</v>
      </c>
      <c r="G163" s="3">
        <v>676.5</v>
      </c>
    </row>
    <row r="164" spans="1:9" x14ac:dyDescent="0.45">
      <c r="A164" s="4">
        <v>45469</v>
      </c>
      <c r="B164" s="1">
        <v>230</v>
      </c>
      <c r="C164" s="2">
        <v>16.5</v>
      </c>
      <c r="D164" s="6">
        <v>0.55010416666482342</v>
      </c>
      <c r="E164" s="7" t="s">
        <v>5</v>
      </c>
      <c r="F164" s="7" t="s">
        <v>7</v>
      </c>
      <c r="G164" s="3">
        <v>3795</v>
      </c>
    </row>
    <row r="165" spans="1:9" x14ac:dyDescent="0.45">
      <c r="A165" s="4">
        <v>45469</v>
      </c>
      <c r="B165" s="1">
        <v>11</v>
      </c>
      <c r="C165" s="2">
        <v>16.5</v>
      </c>
      <c r="D165" s="6">
        <v>0.55010416666482342</v>
      </c>
      <c r="E165" s="7" t="s">
        <v>5</v>
      </c>
      <c r="F165" s="7" t="s">
        <v>7</v>
      </c>
      <c r="G165" s="3">
        <v>181.5</v>
      </c>
    </row>
    <row r="166" spans="1:9" x14ac:dyDescent="0.45">
      <c r="A166" s="19">
        <v>45469</v>
      </c>
      <c r="B166" s="20">
        <v>55</v>
      </c>
      <c r="C166" s="21">
        <v>16.5</v>
      </c>
      <c r="D166" s="22">
        <v>0.55045138888817746</v>
      </c>
      <c r="E166" s="23" t="s">
        <v>5</v>
      </c>
      <c r="F166" s="23" t="s">
        <v>7</v>
      </c>
      <c r="G166" s="24">
        <v>907.5</v>
      </c>
      <c r="H166" s="20">
        <f>SUM(B161:B166)</f>
        <v>934</v>
      </c>
      <c r="I166" s="21">
        <v>16.5</v>
      </c>
    </row>
    <row r="167" spans="1:9" x14ac:dyDescent="0.45">
      <c r="A167" s="27">
        <v>45469</v>
      </c>
      <c r="B167" s="28">
        <v>628</v>
      </c>
      <c r="C167" s="29">
        <v>16.3</v>
      </c>
      <c r="D167" s="30">
        <v>0.56827546295971842</v>
      </c>
      <c r="E167" s="31" t="s">
        <v>5</v>
      </c>
      <c r="F167" s="31" t="s">
        <v>6</v>
      </c>
      <c r="G167" s="32">
        <v>10236.4</v>
      </c>
      <c r="H167" s="28">
        <f>B167</f>
        <v>628</v>
      </c>
      <c r="I167" s="29">
        <v>16.3</v>
      </c>
    </row>
    <row r="168" spans="1:9" x14ac:dyDescent="0.45">
      <c r="A168" s="4">
        <v>45470</v>
      </c>
      <c r="B168" s="1">
        <v>310</v>
      </c>
      <c r="C168" s="2">
        <v>16.350000000000001</v>
      </c>
      <c r="D168" s="6">
        <v>0.56247685185371665</v>
      </c>
      <c r="E168" s="7" t="s">
        <v>5</v>
      </c>
      <c r="F168" s="7" t="s">
        <v>6</v>
      </c>
      <c r="G168" s="3">
        <v>5068.5</v>
      </c>
    </row>
    <row r="169" spans="1:9" x14ac:dyDescent="0.45">
      <c r="A169" s="19">
        <v>45470</v>
      </c>
      <c r="B169" s="20">
        <v>283</v>
      </c>
      <c r="C169" s="21">
        <v>16.45</v>
      </c>
      <c r="D169" s="22">
        <v>0.64409722221898846</v>
      </c>
      <c r="E169" s="23" t="s">
        <v>5</v>
      </c>
      <c r="F169" s="23" t="s">
        <v>6</v>
      </c>
      <c r="G169" s="24">
        <v>4655.3499999999995</v>
      </c>
      <c r="H169" s="20">
        <f>B168+B169</f>
        <v>593</v>
      </c>
      <c r="I169" s="26">
        <f>SUMPRODUCT(B168:B169,C168:C169)/SUM(B168:B169)</f>
        <v>16.397723440134904</v>
      </c>
    </row>
    <row r="170" spans="1:9" x14ac:dyDescent="0.45">
      <c r="A170" s="4">
        <v>45470</v>
      </c>
      <c r="B170" s="1">
        <v>170</v>
      </c>
      <c r="C170" s="2">
        <v>16.350000000000001</v>
      </c>
      <c r="D170" s="6">
        <v>0.518275462964084</v>
      </c>
      <c r="E170" s="7" t="s">
        <v>5</v>
      </c>
      <c r="F170" s="7" t="s">
        <v>7</v>
      </c>
      <c r="G170" s="3">
        <v>2779.5000000000005</v>
      </c>
    </row>
    <row r="171" spans="1:9" x14ac:dyDescent="0.45">
      <c r="A171" s="4">
        <v>45470</v>
      </c>
      <c r="B171" s="1">
        <v>100</v>
      </c>
      <c r="C171" s="2">
        <v>16.45</v>
      </c>
      <c r="D171" s="6">
        <v>0.67563657407299615</v>
      </c>
      <c r="E171" s="7" t="s">
        <v>5</v>
      </c>
      <c r="F171" s="7" t="s">
        <v>7</v>
      </c>
      <c r="G171" s="3">
        <v>1645</v>
      </c>
    </row>
    <row r="172" spans="1:9" x14ac:dyDescent="0.45">
      <c r="A172" s="19">
        <v>45470</v>
      </c>
      <c r="B172" s="20">
        <v>250</v>
      </c>
      <c r="C172" s="21">
        <v>16.45</v>
      </c>
      <c r="D172" s="22">
        <v>0.72871527777897427</v>
      </c>
      <c r="E172" s="23" t="s">
        <v>5</v>
      </c>
      <c r="F172" s="23" t="s">
        <v>7</v>
      </c>
      <c r="G172" s="24">
        <v>4112.5</v>
      </c>
      <c r="H172" s="20">
        <f>B170+B171+B172</f>
        <v>520</v>
      </c>
      <c r="I172" s="21">
        <f>SUMPRODUCT(B170:B172,C170:C172)/SUM(B170:B172)</f>
        <v>16.417307692307691</v>
      </c>
    </row>
    <row r="173" spans="1:9" x14ac:dyDescent="0.45">
      <c r="A173" s="4">
        <v>45471</v>
      </c>
      <c r="B173" s="1">
        <v>500</v>
      </c>
      <c r="C173" s="2">
        <v>16.75</v>
      </c>
      <c r="D173" s="6">
        <v>0.69690972222451819</v>
      </c>
      <c r="E173" s="7" t="s">
        <v>5</v>
      </c>
      <c r="F173" s="7" t="s">
        <v>6</v>
      </c>
      <c r="G173" s="3">
        <v>8375</v>
      </c>
    </row>
    <row r="174" spans="1:9" x14ac:dyDescent="0.45">
      <c r="A174" s="19">
        <v>45471</v>
      </c>
      <c r="B174" s="20">
        <v>63</v>
      </c>
      <c r="C174" s="21">
        <v>16.75</v>
      </c>
      <c r="D174" s="22">
        <v>0.729143518517958</v>
      </c>
      <c r="E174" s="23" t="s">
        <v>5</v>
      </c>
      <c r="F174" s="23" t="s">
        <v>6</v>
      </c>
      <c r="G174" s="24">
        <v>1055.25</v>
      </c>
      <c r="H174" s="20">
        <f>B173+B174</f>
        <v>563</v>
      </c>
      <c r="I174" s="26">
        <f>16.75</f>
        <v>16.75</v>
      </c>
    </row>
    <row r="175" spans="1:9" x14ac:dyDescent="0.45">
      <c r="A175" s="4">
        <v>45474</v>
      </c>
      <c r="B175" s="1">
        <v>615</v>
      </c>
      <c r="C175" s="2">
        <v>17.05</v>
      </c>
      <c r="D175" s="6">
        <v>0.43958333333284827</v>
      </c>
      <c r="E175" s="7" t="s">
        <v>5</v>
      </c>
      <c r="F175" s="7" t="s">
        <v>7</v>
      </c>
      <c r="G175" s="3">
        <v>10485.75</v>
      </c>
    </row>
    <row r="176" spans="1:9" x14ac:dyDescent="0.45">
      <c r="A176" s="4">
        <v>45474</v>
      </c>
      <c r="B176" s="1">
        <v>37</v>
      </c>
      <c r="C176" s="2">
        <v>17.05</v>
      </c>
      <c r="D176" s="6">
        <v>0.43958333333284827</v>
      </c>
      <c r="E176" s="7" t="s">
        <v>5</v>
      </c>
      <c r="F176" s="7" t="s">
        <v>7</v>
      </c>
      <c r="G176" s="3">
        <v>630.85</v>
      </c>
    </row>
    <row r="177" spans="1:9" x14ac:dyDescent="0.45">
      <c r="A177" s="19">
        <v>45474</v>
      </c>
      <c r="B177" s="20">
        <v>40</v>
      </c>
      <c r="C177" s="21">
        <v>17.05</v>
      </c>
      <c r="D177" s="22">
        <v>0.43958333333284827</v>
      </c>
      <c r="E177" s="23" t="s">
        <v>5</v>
      </c>
      <c r="F177" s="23" t="s">
        <v>7</v>
      </c>
      <c r="G177" s="24">
        <v>682</v>
      </c>
      <c r="H177" s="20">
        <f>B175+B176+B177</f>
        <v>692</v>
      </c>
      <c r="I177" s="26">
        <v>17.05</v>
      </c>
    </row>
    <row r="178" spans="1:9" x14ac:dyDescent="0.45">
      <c r="A178" s="4">
        <v>45474</v>
      </c>
      <c r="B178" s="1">
        <v>100</v>
      </c>
      <c r="C178" s="2">
        <v>17</v>
      </c>
      <c r="D178" s="6">
        <v>0.45369212963123573</v>
      </c>
      <c r="E178" s="7" t="s">
        <v>5</v>
      </c>
      <c r="F178" s="7" t="s">
        <v>6</v>
      </c>
      <c r="G178" s="3">
        <v>1700</v>
      </c>
    </row>
    <row r="179" spans="1:9" x14ac:dyDescent="0.45">
      <c r="A179" s="4">
        <v>45474</v>
      </c>
      <c r="B179" s="1">
        <v>50</v>
      </c>
      <c r="C179" s="2">
        <v>17</v>
      </c>
      <c r="D179" s="6">
        <v>0.45472222222451819</v>
      </c>
      <c r="E179" s="7" t="s">
        <v>5</v>
      </c>
      <c r="F179" s="7" t="s">
        <v>6</v>
      </c>
      <c r="G179" s="3">
        <v>850</v>
      </c>
    </row>
    <row r="180" spans="1:9" x14ac:dyDescent="0.45">
      <c r="A180" s="4">
        <v>45474</v>
      </c>
      <c r="B180" s="1">
        <v>300</v>
      </c>
      <c r="C180" s="2">
        <v>16.95</v>
      </c>
      <c r="D180" s="6">
        <v>0.479143518517958</v>
      </c>
      <c r="E180" s="7" t="s">
        <v>5</v>
      </c>
      <c r="F180" s="7" t="s">
        <v>6</v>
      </c>
      <c r="G180" s="3">
        <v>5085</v>
      </c>
    </row>
    <row r="181" spans="1:9" x14ac:dyDescent="0.45">
      <c r="A181" s="19">
        <v>45474</v>
      </c>
      <c r="B181" s="20">
        <v>125</v>
      </c>
      <c r="C181" s="21">
        <v>17</v>
      </c>
      <c r="D181" s="22">
        <v>0.47984953703416977</v>
      </c>
      <c r="E181" s="23" t="s">
        <v>5</v>
      </c>
      <c r="F181" s="23" t="s">
        <v>6</v>
      </c>
      <c r="G181" s="24">
        <v>2125</v>
      </c>
      <c r="H181" s="20">
        <f>B178+B179+B180+B181</f>
        <v>575</v>
      </c>
      <c r="I181" s="21">
        <f>SUMPRODUCT(B178:B181,C178:C181)/SUM(B178:B181)</f>
        <v>16.973913043478262</v>
      </c>
    </row>
    <row r="182" spans="1:9" x14ac:dyDescent="0.45">
      <c r="A182" s="27">
        <v>45475</v>
      </c>
      <c r="B182" s="28">
        <v>13</v>
      </c>
      <c r="C182" s="29">
        <v>16.8</v>
      </c>
      <c r="D182" s="30">
        <v>0.68875000000116415</v>
      </c>
      <c r="E182" s="31" t="s">
        <v>5</v>
      </c>
      <c r="F182" s="31" t="s">
        <v>7</v>
      </c>
      <c r="G182" s="32">
        <v>218.4</v>
      </c>
      <c r="H182" s="28">
        <v>13</v>
      </c>
      <c r="I182" s="29">
        <v>16.8</v>
      </c>
    </row>
    <row r="183" spans="1:9" x14ac:dyDescent="0.45">
      <c r="A183" s="4">
        <v>45476</v>
      </c>
      <c r="B183" s="1">
        <v>20</v>
      </c>
      <c r="C183" s="2">
        <v>17</v>
      </c>
      <c r="D183" s="6">
        <v>0.47974537037225673</v>
      </c>
      <c r="E183" s="7" t="s">
        <v>5</v>
      </c>
      <c r="F183" s="7" t="s">
        <v>7</v>
      </c>
      <c r="G183" s="3">
        <v>340</v>
      </c>
    </row>
    <row r="184" spans="1:9" x14ac:dyDescent="0.45">
      <c r="A184" s="19">
        <v>45476</v>
      </c>
      <c r="B184" s="20">
        <v>606</v>
      </c>
      <c r="C184" s="21">
        <v>17</v>
      </c>
      <c r="D184" s="22">
        <v>0.48025462962687016</v>
      </c>
      <c r="E184" s="23" t="s">
        <v>5</v>
      </c>
      <c r="F184" s="23" t="s">
        <v>7</v>
      </c>
      <c r="G184" s="24">
        <v>10302</v>
      </c>
      <c r="H184" s="20">
        <f>B183+B184</f>
        <v>626</v>
      </c>
      <c r="I184" s="26">
        <v>17</v>
      </c>
    </row>
    <row r="185" spans="1:9" x14ac:dyDescent="0.45">
      <c r="A185" s="4">
        <v>45476</v>
      </c>
      <c r="B185" s="1">
        <v>35</v>
      </c>
      <c r="C185" s="2">
        <v>17</v>
      </c>
      <c r="D185" s="6">
        <v>0.49037037036760012</v>
      </c>
      <c r="E185" s="7" t="s">
        <v>5</v>
      </c>
      <c r="F185" s="7" t="s">
        <v>6</v>
      </c>
      <c r="G185" s="3">
        <v>595</v>
      </c>
    </row>
    <row r="186" spans="1:9" x14ac:dyDescent="0.45">
      <c r="A186" s="4">
        <v>45476</v>
      </c>
      <c r="B186" s="1">
        <v>300</v>
      </c>
      <c r="C186" s="2">
        <v>16.95</v>
      </c>
      <c r="D186" s="6">
        <v>0.56247685185371665</v>
      </c>
      <c r="E186" s="7" t="s">
        <v>5</v>
      </c>
      <c r="F186" s="7" t="s">
        <v>6</v>
      </c>
      <c r="G186" s="3">
        <v>5085</v>
      </c>
    </row>
    <row r="187" spans="1:9" x14ac:dyDescent="0.45">
      <c r="A187" s="19">
        <v>45476</v>
      </c>
      <c r="B187" s="20">
        <v>207</v>
      </c>
      <c r="C187" s="21">
        <v>17.05</v>
      </c>
      <c r="D187" s="22">
        <v>0.59797453703504289</v>
      </c>
      <c r="E187" s="23" t="s">
        <v>5</v>
      </c>
      <c r="F187" s="23" t="s">
        <v>6</v>
      </c>
      <c r="G187" s="24">
        <v>3529.3500000000004</v>
      </c>
      <c r="H187" s="20">
        <f>B185+B186+B187</f>
        <v>542</v>
      </c>
      <c r="I187" s="21">
        <f>SUMPRODUCT(B185:B187,C185:C187)/SUM(B185:B187)</f>
        <v>16.991420664206643</v>
      </c>
    </row>
    <row r="188" spans="1:9" x14ac:dyDescent="0.45">
      <c r="A188" s="4">
        <v>45477</v>
      </c>
      <c r="B188" s="1">
        <v>260</v>
      </c>
      <c r="C188" s="2">
        <v>17.399999999999999</v>
      </c>
      <c r="D188" s="6">
        <v>0.4780092592627625</v>
      </c>
      <c r="E188" s="7" t="s">
        <v>5</v>
      </c>
      <c r="F188" s="7" t="s">
        <v>6</v>
      </c>
      <c r="G188" s="3">
        <v>4524</v>
      </c>
    </row>
    <row r="189" spans="1:9" x14ac:dyDescent="0.45">
      <c r="A189" s="4">
        <v>45477</v>
      </c>
      <c r="B189" s="1">
        <v>260</v>
      </c>
      <c r="C189" s="2">
        <v>17.399999999999999</v>
      </c>
      <c r="D189" s="6">
        <v>0.47802083333226619</v>
      </c>
      <c r="E189" s="7" t="s">
        <v>5</v>
      </c>
      <c r="F189" s="7" t="s">
        <v>6</v>
      </c>
      <c r="G189" s="3">
        <v>4524</v>
      </c>
    </row>
    <row r="190" spans="1:9" x14ac:dyDescent="0.45">
      <c r="A190" s="19">
        <v>45477</v>
      </c>
      <c r="B190" s="20">
        <v>84</v>
      </c>
      <c r="C190" s="21">
        <v>17.399999999999999</v>
      </c>
      <c r="D190" s="22">
        <v>0.47813657407095889</v>
      </c>
      <c r="E190" s="23" t="s">
        <v>5</v>
      </c>
      <c r="F190" s="23" t="s">
        <v>6</v>
      </c>
      <c r="G190" s="24">
        <v>1461.6</v>
      </c>
      <c r="H190" s="20">
        <f>B188+B189+B190</f>
        <v>604</v>
      </c>
      <c r="I190" s="26">
        <v>17.399999999999999</v>
      </c>
    </row>
    <row r="191" spans="1:9" x14ac:dyDescent="0.45">
      <c r="A191" s="4">
        <v>45477</v>
      </c>
      <c r="B191" s="1">
        <v>402</v>
      </c>
      <c r="C191" s="2">
        <v>17.3</v>
      </c>
      <c r="D191" s="6">
        <v>0.41287037036818219</v>
      </c>
      <c r="E191" s="7" t="s">
        <v>5</v>
      </c>
      <c r="F191" s="7" t="s">
        <v>7</v>
      </c>
      <c r="G191" s="3">
        <v>6954.6</v>
      </c>
    </row>
    <row r="192" spans="1:9" x14ac:dyDescent="0.45">
      <c r="A192" s="4">
        <v>45477</v>
      </c>
      <c r="B192" s="1">
        <v>14</v>
      </c>
      <c r="C192" s="2">
        <v>17.3</v>
      </c>
      <c r="D192" s="6">
        <v>0.48675925925635966</v>
      </c>
      <c r="E192" s="7" t="s">
        <v>5</v>
      </c>
      <c r="F192" s="7" t="s">
        <v>7</v>
      </c>
      <c r="G192" s="3">
        <v>242.20000000000002</v>
      </c>
    </row>
    <row r="193" spans="1:9" x14ac:dyDescent="0.45">
      <c r="A193" s="19">
        <v>45477</v>
      </c>
      <c r="B193" s="20">
        <v>184</v>
      </c>
      <c r="C193" s="21">
        <v>17.3</v>
      </c>
      <c r="D193" s="22">
        <v>0.54793981481634546</v>
      </c>
      <c r="E193" s="23" t="s">
        <v>5</v>
      </c>
      <c r="F193" s="23" t="s">
        <v>7</v>
      </c>
      <c r="G193" s="24">
        <v>3183.2000000000003</v>
      </c>
      <c r="H193" s="20">
        <f>B191+B192+B193</f>
        <v>600</v>
      </c>
      <c r="I193" s="21">
        <v>17.3</v>
      </c>
    </row>
    <row r="194" spans="1:9" x14ac:dyDescent="0.45">
      <c r="A194" s="4">
        <v>45478</v>
      </c>
      <c r="B194" s="1">
        <v>290</v>
      </c>
      <c r="C194" s="2">
        <v>17.399999999999999</v>
      </c>
      <c r="D194" s="6">
        <v>0.49716435185109731</v>
      </c>
      <c r="E194" s="7" t="s">
        <v>5</v>
      </c>
      <c r="F194" s="7" t="s">
        <v>6</v>
      </c>
      <c r="G194" s="3">
        <v>5046</v>
      </c>
    </row>
    <row r="195" spans="1:9" x14ac:dyDescent="0.45">
      <c r="A195" s="4">
        <v>45478</v>
      </c>
      <c r="B195" s="1">
        <v>290</v>
      </c>
      <c r="C195" s="2">
        <v>17.399999999999999</v>
      </c>
      <c r="D195" s="6">
        <v>0.49736111111269565</v>
      </c>
      <c r="E195" s="7" t="s">
        <v>5</v>
      </c>
      <c r="F195" s="7" t="s">
        <v>6</v>
      </c>
      <c r="G195" s="3">
        <v>5046</v>
      </c>
    </row>
    <row r="196" spans="1:9" x14ac:dyDescent="0.45">
      <c r="A196" s="19">
        <v>45478</v>
      </c>
      <c r="B196" s="20">
        <v>33</v>
      </c>
      <c r="C196" s="21">
        <v>17.399999999999999</v>
      </c>
      <c r="D196" s="22">
        <v>0.49737268518219935</v>
      </c>
      <c r="E196" s="23" t="s">
        <v>5</v>
      </c>
      <c r="F196" s="23" t="s">
        <v>6</v>
      </c>
      <c r="G196" s="24">
        <v>574.19999999999993</v>
      </c>
      <c r="H196" s="20">
        <f>B194+B195+B196</f>
        <v>613</v>
      </c>
      <c r="I196" s="26">
        <v>17.399999999999999</v>
      </c>
    </row>
    <row r="197" spans="1:9" x14ac:dyDescent="0.45">
      <c r="A197" s="4">
        <v>45478</v>
      </c>
      <c r="B197" s="1">
        <v>273</v>
      </c>
      <c r="C197" s="2">
        <v>17.399999999999999</v>
      </c>
      <c r="D197" s="6">
        <v>0.56680555555794854</v>
      </c>
      <c r="E197" s="7" t="s">
        <v>5</v>
      </c>
      <c r="F197" s="7" t="s">
        <v>7</v>
      </c>
      <c r="G197" s="3">
        <v>4750.2</v>
      </c>
    </row>
    <row r="198" spans="1:9" x14ac:dyDescent="0.45">
      <c r="A198" s="19">
        <v>45478</v>
      </c>
      <c r="B198" s="20">
        <v>134</v>
      </c>
      <c r="C198" s="21">
        <v>17.399999999999999</v>
      </c>
      <c r="D198" s="22">
        <v>0.68197916666395031</v>
      </c>
      <c r="E198" s="23" t="s">
        <v>5</v>
      </c>
      <c r="F198" s="23" t="s">
        <v>7</v>
      </c>
      <c r="G198" s="24">
        <v>2331.6</v>
      </c>
      <c r="H198" s="20">
        <f>B197+B198</f>
        <v>407</v>
      </c>
      <c r="I198" s="21">
        <v>17.399999999999999</v>
      </c>
    </row>
    <row r="199" spans="1:9" x14ac:dyDescent="0.45">
      <c r="A199" s="4">
        <v>45481</v>
      </c>
      <c r="B199" s="1">
        <v>448</v>
      </c>
      <c r="C199" s="2">
        <v>17.2</v>
      </c>
      <c r="D199" s="6">
        <v>0.385358796294895</v>
      </c>
      <c r="E199" s="7" t="s">
        <v>5</v>
      </c>
      <c r="F199" s="7" t="s">
        <v>7</v>
      </c>
      <c r="G199" s="3">
        <v>7705.5999999999995</v>
      </c>
    </row>
    <row r="200" spans="1:9" x14ac:dyDescent="0.45">
      <c r="A200" s="4">
        <v>45481</v>
      </c>
      <c r="B200" s="1">
        <v>2</v>
      </c>
      <c r="C200" s="2">
        <v>17.2</v>
      </c>
      <c r="D200" s="6">
        <v>0.40390046295942739</v>
      </c>
      <c r="E200" s="7" t="s">
        <v>5</v>
      </c>
      <c r="F200" s="7" t="s">
        <v>7</v>
      </c>
      <c r="G200" s="3">
        <v>34.4</v>
      </c>
    </row>
    <row r="201" spans="1:9" x14ac:dyDescent="0.45">
      <c r="A201" s="4">
        <v>45481</v>
      </c>
      <c r="B201" s="1">
        <v>1</v>
      </c>
      <c r="C201" s="2">
        <v>17.2</v>
      </c>
      <c r="D201" s="6">
        <v>0.40390046295942739</v>
      </c>
      <c r="E201" s="7" t="s">
        <v>5</v>
      </c>
      <c r="F201" s="7" t="s">
        <v>7</v>
      </c>
      <c r="G201" s="3">
        <v>17.2</v>
      </c>
    </row>
    <row r="202" spans="1:9" x14ac:dyDescent="0.45">
      <c r="A202" s="4">
        <v>45481</v>
      </c>
      <c r="B202" s="1">
        <v>1</v>
      </c>
      <c r="C202" s="2">
        <v>17.2</v>
      </c>
      <c r="D202" s="6">
        <v>0.40390046295942739</v>
      </c>
      <c r="E202" s="7" t="s">
        <v>5</v>
      </c>
      <c r="F202" s="7" t="s">
        <v>7</v>
      </c>
      <c r="G202" s="3">
        <v>17.2</v>
      </c>
    </row>
    <row r="203" spans="1:9" x14ac:dyDescent="0.45">
      <c r="A203" s="4">
        <v>45481</v>
      </c>
      <c r="B203" s="1">
        <v>1</v>
      </c>
      <c r="C203" s="2">
        <v>17.2</v>
      </c>
      <c r="D203" s="6">
        <v>0.40400462962861639</v>
      </c>
      <c r="E203" s="7" t="s">
        <v>5</v>
      </c>
      <c r="F203" s="7" t="s">
        <v>7</v>
      </c>
      <c r="G203" s="3">
        <v>17.2</v>
      </c>
    </row>
    <row r="204" spans="1:9" x14ac:dyDescent="0.45">
      <c r="A204" s="19">
        <v>45481</v>
      </c>
      <c r="B204" s="20">
        <v>123</v>
      </c>
      <c r="C204" s="21">
        <v>17.5</v>
      </c>
      <c r="D204" s="22">
        <v>0.68452546296612127</v>
      </c>
      <c r="E204" s="23" t="s">
        <v>5</v>
      </c>
      <c r="F204" s="23" t="s">
        <v>7</v>
      </c>
      <c r="G204" s="24">
        <v>2152.5</v>
      </c>
      <c r="H204" s="20">
        <f>+SUM(B199:B204)</f>
        <v>576</v>
      </c>
      <c r="I204" s="26">
        <f>+SUMPRODUCT(C199:C204,B199:B204)/SUM(B199:B204)</f>
        <v>17.264062499999998</v>
      </c>
    </row>
    <row r="205" spans="1:9" x14ac:dyDescent="0.45">
      <c r="A205" s="4">
        <v>45481</v>
      </c>
      <c r="B205" s="1">
        <v>290</v>
      </c>
      <c r="C205" s="2">
        <v>17.5</v>
      </c>
      <c r="D205" s="6">
        <v>0.57793981481518131</v>
      </c>
      <c r="E205" s="7" t="s">
        <v>5</v>
      </c>
      <c r="F205" s="7" t="s">
        <v>6</v>
      </c>
      <c r="G205" s="3">
        <v>5075</v>
      </c>
    </row>
    <row r="206" spans="1:9" x14ac:dyDescent="0.45">
      <c r="A206" s="19">
        <v>45481</v>
      </c>
      <c r="B206" s="20">
        <v>318</v>
      </c>
      <c r="C206" s="21">
        <v>17.45</v>
      </c>
      <c r="D206" s="22">
        <v>0.59296296296088258</v>
      </c>
      <c r="E206" s="23" t="s">
        <v>5</v>
      </c>
      <c r="F206" s="23" t="s">
        <v>6</v>
      </c>
      <c r="G206" s="24">
        <v>5549.0999999999995</v>
      </c>
      <c r="H206" s="20">
        <f>+SUM(B205:B206)</f>
        <v>608</v>
      </c>
      <c r="I206" s="21">
        <f>+SUMPRODUCT(C205:C206,B205:B206)/SUM(B205:B206)</f>
        <v>17.473848684210523</v>
      </c>
    </row>
    <row r="207" spans="1:9" x14ac:dyDescent="0.45">
      <c r="A207" s="4">
        <v>45482</v>
      </c>
      <c r="B207" s="1">
        <v>182</v>
      </c>
      <c r="C207" s="2">
        <v>17.350000000000001</v>
      </c>
      <c r="D207" s="6">
        <v>0.48491898148495238</v>
      </c>
      <c r="E207" s="7" t="s">
        <v>5</v>
      </c>
      <c r="F207" s="7" t="s">
        <v>7</v>
      </c>
      <c r="G207" s="3">
        <v>3157.7000000000003</v>
      </c>
    </row>
    <row r="208" spans="1:9" x14ac:dyDescent="0.45">
      <c r="A208" s="19">
        <v>45482</v>
      </c>
      <c r="B208" s="20">
        <v>378</v>
      </c>
      <c r="C208" s="21">
        <v>17.350000000000001</v>
      </c>
      <c r="D208" s="22">
        <v>0.53030092592234723</v>
      </c>
      <c r="E208" s="23" t="s">
        <v>5</v>
      </c>
      <c r="F208" s="23" t="s">
        <v>7</v>
      </c>
      <c r="G208" s="24">
        <v>6558.3</v>
      </c>
      <c r="H208" s="20">
        <f>+SUM(B207:B208)</f>
        <v>560</v>
      </c>
      <c r="I208" s="21">
        <f>+C208</f>
        <v>17.350000000000001</v>
      </c>
    </row>
    <row r="209" spans="1:9" x14ac:dyDescent="0.45">
      <c r="A209" s="4">
        <v>45482</v>
      </c>
      <c r="B209" s="1">
        <v>290</v>
      </c>
      <c r="C209" s="2">
        <v>17.350000000000001</v>
      </c>
      <c r="D209" s="6">
        <v>0.55373842592234723</v>
      </c>
      <c r="E209" s="7" t="s">
        <v>5</v>
      </c>
      <c r="F209" s="7" t="s">
        <v>6</v>
      </c>
      <c r="G209" s="3">
        <v>5031.5</v>
      </c>
    </row>
    <row r="210" spans="1:9" x14ac:dyDescent="0.45">
      <c r="A210" s="4">
        <v>45482</v>
      </c>
      <c r="B210" s="1">
        <v>290</v>
      </c>
      <c r="C210" s="2">
        <v>17.350000000000001</v>
      </c>
      <c r="D210" s="6">
        <v>0.55406249999941792</v>
      </c>
      <c r="E210" s="7" t="s">
        <v>5</v>
      </c>
      <c r="F210" s="7" t="s">
        <v>6</v>
      </c>
      <c r="G210" s="3">
        <v>5031.5</v>
      </c>
    </row>
    <row r="211" spans="1:9" x14ac:dyDescent="0.45">
      <c r="A211" s="19">
        <v>45482</v>
      </c>
      <c r="B211" s="20">
        <v>62</v>
      </c>
      <c r="C211" s="21">
        <v>17.350000000000001</v>
      </c>
      <c r="D211" s="22">
        <v>0.55415509259182727</v>
      </c>
      <c r="E211" s="23" t="s">
        <v>5</v>
      </c>
      <c r="F211" s="23" t="s">
        <v>6</v>
      </c>
      <c r="G211" s="24">
        <v>1075.7</v>
      </c>
      <c r="H211" s="20">
        <f>+SUM(B209:B211)</f>
        <v>642</v>
      </c>
      <c r="I211" s="21">
        <f>+C211</f>
        <v>17.350000000000001</v>
      </c>
    </row>
    <row r="212" spans="1:9" x14ac:dyDescent="0.45">
      <c r="A212" s="4">
        <v>45483</v>
      </c>
      <c r="B212" s="1">
        <v>4</v>
      </c>
      <c r="C212" s="2">
        <v>17</v>
      </c>
      <c r="D212" s="6">
        <v>0.58679398147796746</v>
      </c>
      <c r="E212" s="7" t="s">
        <v>5</v>
      </c>
      <c r="F212" s="7" t="s">
        <v>7</v>
      </c>
      <c r="G212" s="3">
        <v>68</v>
      </c>
    </row>
    <row r="213" spans="1:9" x14ac:dyDescent="0.45">
      <c r="A213" s="4">
        <v>45483</v>
      </c>
      <c r="B213" s="1">
        <v>396</v>
      </c>
      <c r="C213" s="2">
        <v>17</v>
      </c>
      <c r="D213" s="6">
        <v>0.58829861111007631</v>
      </c>
      <c r="E213" s="7" t="s">
        <v>5</v>
      </c>
      <c r="F213" s="7" t="s">
        <v>7</v>
      </c>
      <c r="G213" s="3">
        <v>6732</v>
      </c>
    </row>
    <row r="214" spans="1:9" x14ac:dyDescent="0.45">
      <c r="A214" s="19">
        <v>45483</v>
      </c>
      <c r="B214" s="20">
        <v>125</v>
      </c>
      <c r="C214" s="21">
        <v>17</v>
      </c>
      <c r="D214" s="22">
        <v>0.6237268518525525</v>
      </c>
      <c r="E214" s="23" t="s">
        <v>5</v>
      </c>
      <c r="F214" s="23" t="s">
        <v>7</v>
      </c>
      <c r="G214" s="24">
        <v>2125</v>
      </c>
      <c r="H214" s="20">
        <v>525</v>
      </c>
      <c r="I214" s="21">
        <v>17</v>
      </c>
    </row>
    <row r="215" spans="1:9" x14ac:dyDescent="0.45">
      <c r="A215" s="4">
        <v>45484</v>
      </c>
      <c r="B215" s="1">
        <v>16</v>
      </c>
      <c r="C215" s="2">
        <v>17.05</v>
      </c>
      <c r="D215" s="6">
        <v>0.53805555555300089</v>
      </c>
      <c r="E215" s="7" t="s">
        <v>5</v>
      </c>
      <c r="F215" s="7" t="s">
        <v>7</v>
      </c>
      <c r="G215" s="3">
        <v>272.8</v>
      </c>
    </row>
    <row r="216" spans="1:9" x14ac:dyDescent="0.45">
      <c r="A216" s="19">
        <v>45484</v>
      </c>
      <c r="B216" s="20">
        <v>563</v>
      </c>
      <c r="C216" s="21">
        <v>17.05</v>
      </c>
      <c r="D216" s="22">
        <v>0.62068287037254777</v>
      </c>
      <c r="E216" s="23" t="s">
        <v>5</v>
      </c>
      <c r="F216" s="23" t="s">
        <v>7</v>
      </c>
      <c r="G216" s="24">
        <v>9599.15</v>
      </c>
      <c r="H216" s="20">
        <f>+SUM(B215:B216)</f>
        <v>579</v>
      </c>
      <c r="I216" s="21">
        <f>+C216</f>
        <v>17.05</v>
      </c>
    </row>
    <row r="217" spans="1:9" x14ac:dyDescent="0.45">
      <c r="A217" s="4">
        <v>45484</v>
      </c>
      <c r="B217" s="1">
        <v>300</v>
      </c>
      <c r="C217" s="2">
        <v>17.100000000000001</v>
      </c>
      <c r="D217" s="6">
        <v>0.63144675926014315</v>
      </c>
      <c r="E217" s="7" t="s">
        <v>5</v>
      </c>
      <c r="F217" s="7" t="s">
        <v>6</v>
      </c>
      <c r="G217" s="3">
        <v>5130</v>
      </c>
    </row>
    <row r="218" spans="1:9" x14ac:dyDescent="0.45">
      <c r="A218" s="4">
        <v>45484</v>
      </c>
      <c r="B218" s="1">
        <v>300</v>
      </c>
      <c r="C218" s="2">
        <v>17.100000000000001</v>
      </c>
      <c r="D218" s="6">
        <v>0.63243055555358296</v>
      </c>
      <c r="E218" s="7" t="s">
        <v>5</v>
      </c>
      <c r="F218" s="7" t="s">
        <v>6</v>
      </c>
      <c r="G218" s="3">
        <v>5130</v>
      </c>
    </row>
    <row r="219" spans="1:9" x14ac:dyDescent="0.45">
      <c r="A219" s="19">
        <v>45484</v>
      </c>
      <c r="B219" s="20">
        <v>58</v>
      </c>
      <c r="C219" s="21">
        <v>17.100000000000001</v>
      </c>
      <c r="D219" s="22">
        <v>0.63244212963036261</v>
      </c>
      <c r="E219" s="23" t="s">
        <v>5</v>
      </c>
      <c r="F219" s="23" t="s">
        <v>6</v>
      </c>
      <c r="G219" s="24">
        <v>991.80000000000007</v>
      </c>
      <c r="H219" s="20">
        <f>+SUM(B217:B219)</f>
        <v>658</v>
      </c>
      <c r="I219" s="21">
        <f>+C219</f>
        <v>17.100000000000001</v>
      </c>
    </row>
    <row r="220" spans="1:9" x14ac:dyDescent="0.45">
      <c r="A220" s="4">
        <v>45485</v>
      </c>
      <c r="B220" s="1">
        <v>21</v>
      </c>
      <c r="C220" s="2">
        <v>16.7</v>
      </c>
      <c r="D220" s="6">
        <v>0.56591435184964212</v>
      </c>
      <c r="E220" s="7" t="s">
        <v>5</v>
      </c>
      <c r="F220" s="7" t="s">
        <v>7</v>
      </c>
      <c r="G220" s="3">
        <v>350.7</v>
      </c>
    </row>
    <row r="221" spans="1:9" x14ac:dyDescent="0.45">
      <c r="A221" s="19">
        <v>45485</v>
      </c>
      <c r="B221" s="20">
        <v>557</v>
      </c>
      <c r="C221" s="21">
        <v>16.7</v>
      </c>
      <c r="D221" s="22">
        <v>0.66046296296553919</v>
      </c>
      <c r="E221" s="23" t="s">
        <v>5</v>
      </c>
      <c r="F221" s="23" t="s">
        <v>7</v>
      </c>
      <c r="G221" s="24">
        <v>9301.9</v>
      </c>
      <c r="H221" s="20">
        <f>+SUM(B220:B221)</f>
        <v>578</v>
      </c>
      <c r="I221" s="21">
        <f>+C221</f>
        <v>16.7</v>
      </c>
    </row>
    <row r="222" spans="1:9" x14ac:dyDescent="0.45">
      <c r="A222" s="4">
        <v>45485</v>
      </c>
      <c r="B222" s="1">
        <v>50</v>
      </c>
      <c r="C222" s="2">
        <v>16.75</v>
      </c>
      <c r="D222" s="6">
        <v>0.51134259259561077</v>
      </c>
      <c r="E222" s="7" t="s">
        <v>5</v>
      </c>
      <c r="F222" s="7" t="s">
        <v>6</v>
      </c>
      <c r="G222" s="3">
        <v>837.5</v>
      </c>
    </row>
    <row r="223" spans="1:9" x14ac:dyDescent="0.45">
      <c r="A223" s="4">
        <v>45485</v>
      </c>
      <c r="B223" s="1">
        <v>300</v>
      </c>
      <c r="C223" s="2">
        <v>16.75</v>
      </c>
      <c r="D223" s="6">
        <v>0.56247685185371665</v>
      </c>
      <c r="E223" s="7" t="s">
        <v>5</v>
      </c>
      <c r="F223" s="7" t="s">
        <v>6</v>
      </c>
      <c r="G223" s="3">
        <v>5025</v>
      </c>
    </row>
    <row r="224" spans="1:9" x14ac:dyDescent="0.45">
      <c r="A224" s="4">
        <v>45485</v>
      </c>
      <c r="B224" s="1">
        <v>300</v>
      </c>
      <c r="C224" s="2">
        <v>16.75</v>
      </c>
      <c r="D224" s="6">
        <v>0.64581018518219935</v>
      </c>
      <c r="E224" s="7" t="s">
        <v>5</v>
      </c>
      <c r="F224" s="7" t="s">
        <v>6</v>
      </c>
      <c r="G224" s="3">
        <v>5025</v>
      </c>
    </row>
    <row r="225" spans="1:9" x14ac:dyDescent="0.45">
      <c r="A225" s="19">
        <v>45485</v>
      </c>
      <c r="B225" s="20">
        <v>12</v>
      </c>
      <c r="C225" s="21">
        <v>16.75</v>
      </c>
      <c r="D225" s="22">
        <v>0.66046296296553919</v>
      </c>
      <c r="E225" s="23" t="s">
        <v>5</v>
      </c>
      <c r="F225" s="23" t="s">
        <v>6</v>
      </c>
      <c r="G225" s="24">
        <v>201</v>
      </c>
      <c r="H225" s="20">
        <f>+SUM(B222:B225)</f>
        <v>662</v>
      </c>
      <c r="I225" s="21">
        <f>+C225</f>
        <v>16.75</v>
      </c>
    </row>
    <row r="226" spans="1:9" x14ac:dyDescent="0.45">
      <c r="A226" s="4">
        <v>45488</v>
      </c>
      <c r="B226" s="1">
        <v>535</v>
      </c>
      <c r="C226" s="2">
        <v>16.899999999999999</v>
      </c>
      <c r="D226" s="6">
        <v>0.40289351851970423</v>
      </c>
      <c r="E226" s="7" t="s">
        <v>5</v>
      </c>
      <c r="F226" s="7" t="s">
        <v>7</v>
      </c>
      <c r="G226" s="3">
        <v>9041.5</v>
      </c>
    </row>
    <row r="227" spans="1:9" x14ac:dyDescent="0.45">
      <c r="A227" s="19">
        <v>45488</v>
      </c>
      <c r="B227" s="20">
        <v>27</v>
      </c>
      <c r="C227" s="21">
        <v>16.899999999999999</v>
      </c>
      <c r="D227" s="22">
        <v>0.4232870370396995</v>
      </c>
      <c r="E227" s="23" t="s">
        <v>5</v>
      </c>
      <c r="F227" s="23" t="s">
        <v>7</v>
      </c>
      <c r="G227" s="24">
        <v>456.29999999999995</v>
      </c>
      <c r="H227" s="20">
        <f>B226+B227</f>
        <v>562</v>
      </c>
      <c r="I227" s="26">
        <v>16.899999999999999</v>
      </c>
    </row>
    <row r="228" spans="1:9" x14ac:dyDescent="0.45">
      <c r="A228" s="4">
        <v>45488</v>
      </c>
      <c r="B228" s="1">
        <v>300</v>
      </c>
      <c r="C228" s="2">
        <v>16.899999999999999</v>
      </c>
      <c r="D228" s="6">
        <v>0.40283564815035788</v>
      </c>
      <c r="E228" s="7" t="s">
        <v>5</v>
      </c>
      <c r="F228" s="7" t="s">
        <v>6</v>
      </c>
      <c r="G228" s="3">
        <v>5070</v>
      </c>
    </row>
    <row r="229" spans="1:9" x14ac:dyDescent="0.45">
      <c r="A229" s="4">
        <v>45488</v>
      </c>
      <c r="B229" s="1">
        <v>220</v>
      </c>
      <c r="C229" s="2">
        <v>16.899999999999999</v>
      </c>
      <c r="D229" s="6">
        <v>0.42571759259590181</v>
      </c>
      <c r="E229" s="7" t="s">
        <v>5</v>
      </c>
      <c r="F229" s="7" t="s">
        <v>6</v>
      </c>
      <c r="G229" s="3">
        <v>3717.9999999999995</v>
      </c>
    </row>
    <row r="230" spans="1:9" x14ac:dyDescent="0.45">
      <c r="A230" s="19">
        <v>45488</v>
      </c>
      <c r="B230" s="20">
        <v>169</v>
      </c>
      <c r="C230" s="21">
        <v>16.899999999999999</v>
      </c>
      <c r="D230" s="22">
        <v>0.42585648148087785</v>
      </c>
      <c r="E230" s="23" t="s">
        <v>5</v>
      </c>
      <c r="F230" s="23" t="s">
        <v>6</v>
      </c>
      <c r="G230" s="24">
        <v>2856.1</v>
      </c>
      <c r="H230" s="20">
        <f>B228+B229+B230</f>
        <v>689</v>
      </c>
      <c r="I230" s="21">
        <v>16.899999999999999</v>
      </c>
    </row>
    <row r="231" spans="1:9" x14ac:dyDescent="0.45">
      <c r="A231" s="4">
        <v>45489</v>
      </c>
      <c r="B231" s="1">
        <v>592</v>
      </c>
      <c r="C231" s="2">
        <v>16.75</v>
      </c>
      <c r="D231" s="6">
        <v>0.44625000000087311</v>
      </c>
      <c r="E231" s="7" t="s">
        <v>5</v>
      </c>
      <c r="F231" s="7" t="s">
        <v>6</v>
      </c>
      <c r="G231" s="3">
        <v>9916</v>
      </c>
    </row>
    <row r="232" spans="1:9" x14ac:dyDescent="0.45">
      <c r="A232" s="19">
        <v>45489</v>
      </c>
      <c r="B232" s="20">
        <v>216</v>
      </c>
      <c r="C232" s="21">
        <v>16.75</v>
      </c>
      <c r="D232" s="22">
        <v>0.479143518517958</v>
      </c>
      <c r="E232" s="23" t="s">
        <v>5</v>
      </c>
      <c r="F232" s="23" t="s">
        <v>6</v>
      </c>
      <c r="G232" s="24">
        <v>3618</v>
      </c>
      <c r="H232" s="20">
        <f>B231+B232</f>
        <v>808</v>
      </c>
      <c r="I232" s="26">
        <v>16.75</v>
      </c>
    </row>
    <row r="233" spans="1:9" x14ac:dyDescent="0.45">
      <c r="A233" s="27">
        <v>45489</v>
      </c>
      <c r="B233" s="28">
        <v>760</v>
      </c>
      <c r="C233" s="29">
        <v>16.7</v>
      </c>
      <c r="D233" s="30">
        <v>0.49078703703708015</v>
      </c>
      <c r="E233" s="31" t="s">
        <v>5</v>
      </c>
      <c r="F233" s="31" t="s">
        <v>7</v>
      </c>
      <c r="G233" s="32">
        <v>12692</v>
      </c>
      <c r="H233" s="28">
        <v>760</v>
      </c>
      <c r="I233" s="29">
        <v>16.7</v>
      </c>
    </row>
    <row r="234" spans="1:9" x14ac:dyDescent="0.45">
      <c r="A234" s="4">
        <v>45490</v>
      </c>
      <c r="B234" s="1">
        <v>527</v>
      </c>
      <c r="C234" s="2">
        <v>16.55</v>
      </c>
      <c r="D234" s="6">
        <v>0.385289351848769</v>
      </c>
      <c r="E234" s="7" t="s">
        <v>5</v>
      </c>
      <c r="F234" s="7" t="s">
        <v>7</v>
      </c>
      <c r="G234" s="3">
        <v>8721.85</v>
      </c>
    </row>
    <row r="235" spans="1:9" x14ac:dyDescent="0.45">
      <c r="A235" s="4">
        <v>45490</v>
      </c>
      <c r="B235" s="1">
        <v>71</v>
      </c>
      <c r="C235" s="2">
        <v>16.55</v>
      </c>
      <c r="D235" s="6">
        <v>0.39246527777868323</v>
      </c>
      <c r="E235" s="7" t="s">
        <v>5</v>
      </c>
      <c r="F235" s="7" t="s">
        <v>7</v>
      </c>
      <c r="G235" s="3">
        <v>1175.05</v>
      </c>
    </row>
    <row r="236" spans="1:9" x14ac:dyDescent="0.45">
      <c r="A236" s="19">
        <v>45490</v>
      </c>
      <c r="B236" s="20">
        <v>168</v>
      </c>
      <c r="C236" s="21">
        <v>16.55</v>
      </c>
      <c r="D236" s="22">
        <v>0.57784722222277196</v>
      </c>
      <c r="E236" s="23" t="s">
        <v>5</v>
      </c>
      <c r="F236" s="23" t="s">
        <v>7</v>
      </c>
      <c r="G236" s="24">
        <v>2780.4</v>
      </c>
      <c r="H236" s="20">
        <f>B234+B235+B236</f>
        <v>766</v>
      </c>
      <c r="I236" s="26">
        <v>16.55</v>
      </c>
    </row>
    <row r="237" spans="1:9" x14ac:dyDescent="0.45">
      <c r="A237" s="27">
        <v>45490</v>
      </c>
      <c r="B237" s="28">
        <v>834</v>
      </c>
      <c r="C237" s="29">
        <v>16.55</v>
      </c>
      <c r="D237" s="30">
        <v>0.609375</v>
      </c>
      <c r="E237" s="31" t="s">
        <v>5</v>
      </c>
      <c r="F237" s="31" t="s">
        <v>6</v>
      </c>
      <c r="G237" s="32">
        <v>13802.7</v>
      </c>
      <c r="H237" s="28">
        <f>B237</f>
        <v>834</v>
      </c>
      <c r="I237" s="29">
        <v>16.55</v>
      </c>
    </row>
    <row r="238" spans="1:9" x14ac:dyDescent="0.45">
      <c r="A238" s="27">
        <v>45491</v>
      </c>
      <c r="B238" s="28">
        <v>780</v>
      </c>
      <c r="C238" s="29">
        <v>16.3</v>
      </c>
      <c r="D238" s="30">
        <v>0.70552083333313931</v>
      </c>
      <c r="E238" s="31" t="s">
        <v>5</v>
      </c>
      <c r="F238" s="31" t="s">
        <v>7</v>
      </c>
      <c r="G238" s="32">
        <v>12714</v>
      </c>
      <c r="H238" s="28">
        <f>B238</f>
        <v>780</v>
      </c>
      <c r="I238" s="34">
        <v>16.3</v>
      </c>
    </row>
    <row r="239" spans="1:9" x14ac:dyDescent="0.45">
      <c r="A239" s="4">
        <v>45491</v>
      </c>
      <c r="B239" s="1">
        <v>100</v>
      </c>
      <c r="C239" s="2">
        <v>16.399999999999999</v>
      </c>
      <c r="D239" s="6">
        <v>0.705775462964084</v>
      </c>
      <c r="E239" s="7" t="s">
        <v>5</v>
      </c>
      <c r="F239" s="7" t="s">
        <v>6</v>
      </c>
      <c r="G239" s="3">
        <v>1639.9999999999998</v>
      </c>
    </row>
    <row r="240" spans="1:9" x14ac:dyDescent="0.45">
      <c r="A240" s="4">
        <v>45491</v>
      </c>
      <c r="B240" s="1">
        <v>300</v>
      </c>
      <c r="C240" s="2">
        <v>16.399999999999999</v>
      </c>
      <c r="D240" s="6">
        <v>0.70844907407445135</v>
      </c>
      <c r="E240" s="7" t="s">
        <v>5</v>
      </c>
      <c r="F240" s="7" t="s">
        <v>6</v>
      </c>
      <c r="G240" s="3">
        <v>4920</v>
      </c>
    </row>
    <row r="241" spans="1:9" x14ac:dyDescent="0.45">
      <c r="A241" s="4">
        <v>45491</v>
      </c>
      <c r="B241" s="1">
        <v>310</v>
      </c>
      <c r="C241" s="2">
        <v>16.5</v>
      </c>
      <c r="D241" s="6">
        <v>0.72041666666336823</v>
      </c>
      <c r="E241" s="7" t="s">
        <v>5</v>
      </c>
      <c r="F241" s="7" t="s">
        <v>6</v>
      </c>
      <c r="G241" s="3">
        <v>5115</v>
      </c>
    </row>
    <row r="242" spans="1:9" x14ac:dyDescent="0.45">
      <c r="A242" s="19">
        <v>45491</v>
      </c>
      <c r="B242" s="20">
        <v>156</v>
      </c>
      <c r="C242" s="21">
        <v>16.5</v>
      </c>
      <c r="D242" s="22">
        <v>0.72046296296321088</v>
      </c>
      <c r="E242" s="23" t="s">
        <v>5</v>
      </c>
      <c r="F242" s="23" t="s">
        <v>6</v>
      </c>
      <c r="G242" s="24">
        <v>2574</v>
      </c>
      <c r="H242" s="20">
        <f>B239+B240+B241+B242</f>
        <v>866</v>
      </c>
      <c r="I242" s="21">
        <f>SUMPRODUCT(B239:B242,C239:C242)/SUM(B239:B242)</f>
        <v>16.453810623556581</v>
      </c>
    </row>
    <row r="243" spans="1:9" x14ac:dyDescent="0.45">
      <c r="A243" s="27">
        <v>45492</v>
      </c>
      <c r="B243" s="28">
        <v>744</v>
      </c>
      <c r="C243" s="29">
        <v>16.3</v>
      </c>
      <c r="D243" s="30">
        <v>0.39893518518510973</v>
      </c>
      <c r="E243" s="31" t="s">
        <v>5</v>
      </c>
      <c r="F243" s="31" t="s">
        <v>7</v>
      </c>
      <c r="G243" s="32">
        <v>12127.2</v>
      </c>
      <c r="H243" s="28">
        <f>B243</f>
        <v>744</v>
      </c>
      <c r="I243" s="29">
        <f>C243</f>
        <v>16.3</v>
      </c>
    </row>
    <row r="244" spans="1:9" x14ac:dyDescent="0.45">
      <c r="A244" s="4">
        <v>45492</v>
      </c>
      <c r="B244" s="1">
        <v>310</v>
      </c>
      <c r="C244" s="2">
        <v>16.399999999999999</v>
      </c>
      <c r="D244" s="6">
        <v>0.41618055555591127</v>
      </c>
      <c r="E244" s="7" t="s">
        <v>5</v>
      </c>
      <c r="F244" s="7" t="s">
        <v>6</v>
      </c>
      <c r="G244" s="3">
        <v>5084</v>
      </c>
    </row>
    <row r="245" spans="1:9" x14ac:dyDescent="0.45">
      <c r="A245" s="4">
        <v>45492</v>
      </c>
      <c r="B245" s="1">
        <v>250</v>
      </c>
      <c r="C245" s="2">
        <v>16.399999999999999</v>
      </c>
      <c r="D245" s="6">
        <v>0.42052083333692281</v>
      </c>
      <c r="E245" s="7" t="s">
        <v>5</v>
      </c>
      <c r="F245" s="7" t="s">
        <v>6</v>
      </c>
      <c r="G245" s="3">
        <v>4100</v>
      </c>
    </row>
    <row r="246" spans="1:9" x14ac:dyDescent="0.45">
      <c r="A246" s="19">
        <v>45492</v>
      </c>
      <c r="B246" s="20">
        <v>273</v>
      </c>
      <c r="C246" s="21">
        <v>16.399999999999999</v>
      </c>
      <c r="D246" s="22">
        <v>0.42059027777577285</v>
      </c>
      <c r="E246" s="23" t="s">
        <v>5</v>
      </c>
      <c r="F246" s="23" t="s">
        <v>6</v>
      </c>
      <c r="G246" s="24">
        <v>4477.2</v>
      </c>
      <c r="H246" s="20">
        <f>B244+B245+B246</f>
        <v>833</v>
      </c>
      <c r="I246" s="21">
        <v>16.399999999999999</v>
      </c>
    </row>
    <row r="247" spans="1:9" x14ac:dyDescent="0.45">
      <c r="A247" s="4">
        <v>45495</v>
      </c>
      <c r="B247" s="1">
        <v>200</v>
      </c>
      <c r="C247" s="2">
        <v>16.2</v>
      </c>
      <c r="D247" s="6">
        <v>0.56422453703999054</v>
      </c>
      <c r="E247" s="7" t="s">
        <v>5</v>
      </c>
      <c r="F247" s="7" t="s">
        <v>7</v>
      </c>
      <c r="G247" s="3">
        <v>3240</v>
      </c>
    </row>
    <row r="248" spans="1:9" x14ac:dyDescent="0.45">
      <c r="A248" s="4">
        <v>45495</v>
      </c>
      <c r="B248" s="1">
        <v>147</v>
      </c>
      <c r="C248" s="2">
        <v>16.600000000000001</v>
      </c>
      <c r="D248" s="6">
        <v>0.66988425925956108</v>
      </c>
      <c r="E248" s="7" t="s">
        <v>5</v>
      </c>
      <c r="F248" s="7" t="s">
        <v>7</v>
      </c>
      <c r="G248" s="3">
        <v>2440.2000000000003</v>
      </c>
    </row>
    <row r="249" spans="1:9" x14ac:dyDescent="0.45">
      <c r="A249" s="19">
        <v>45495</v>
      </c>
      <c r="B249" s="20">
        <v>410</v>
      </c>
      <c r="C249" s="21">
        <v>16.600000000000001</v>
      </c>
      <c r="D249" s="22">
        <v>0.67351851851708489</v>
      </c>
      <c r="E249" s="23" t="s">
        <v>5</v>
      </c>
      <c r="F249" s="23" t="s">
        <v>7</v>
      </c>
      <c r="G249" s="24">
        <v>6806.0000000000009</v>
      </c>
      <c r="H249" s="20">
        <f>+SUM(B247:B249)</f>
        <v>757</v>
      </c>
      <c r="I249" s="21">
        <f>+SUMPRODUCT(B247:B249,C247:C249)/SUM(B247:B249)</f>
        <v>16.494319682959048</v>
      </c>
    </row>
    <row r="250" spans="1:9" x14ac:dyDescent="0.45">
      <c r="A250" s="27">
        <v>45496</v>
      </c>
      <c r="B250" s="28">
        <v>775</v>
      </c>
      <c r="C250" s="29">
        <v>16.8</v>
      </c>
      <c r="D250" s="30">
        <v>0.42785879629809642</v>
      </c>
      <c r="E250" s="31" t="s">
        <v>5</v>
      </c>
      <c r="F250" s="31" t="s">
        <v>7</v>
      </c>
      <c r="G250" s="32">
        <v>13020</v>
      </c>
      <c r="H250" s="33">
        <v>775</v>
      </c>
      <c r="I250" s="34">
        <v>16.8</v>
      </c>
    </row>
    <row r="251" spans="1:9" x14ac:dyDescent="0.45">
      <c r="A251" s="4">
        <v>45496</v>
      </c>
      <c r="B251" s="1">
        <v>300</v>
      </c>
      <c r="C251" s="2">
        <v>16.8</v>
      </c>
      <c r="D251" s="6">
        <v>0.42812499999854481</v>
      </c>
      <c r="E251" s="7" t="s">
        <v>5</v>
      </c>
      <c r="F251" s="7" t="s">
        <v>6</v>
      </c>
      <c r="G251" s="3">
        <v>5040</v>
      </c>
    </row>
    <row r="252" spans="1:9" x14ac:dyDescent="0.45">
      <c r="A252" s="4">
        <v>45496</v>
      </c>
      <c r="B252" s="1">
        <v>300</v>
      </c>
      <c r="C252" s="2">
        <v>16.8</v>
      </c>
      <c r="D252" s="6">
        <v>0.42894675926072523</v>
      </c>
      <c r="E252" s="7" t="s">
        <v>5</v>
      </c>
      <c r="F252" s="7" t="s">
        <v>6</v>
      </c>
      <c r="G252" s="3">
        <v>5040</v>
      </c>
    </row>
    <row r="253" spans="1:9" x14ac:dyDescent="0.45">
      <c r="A253" s="19">
        <v>45496</v>
      </c>
      <c r="B253" s="20">
        <v>213</v>
      </c>
      <c r="C253" s="21">
        <v>16.8</v>
      </c>
      <c r="D253" s="22">
        <v>0.42996527777722804</v>
      </c>
      <c r="E253" s="23" t="s">
        <v>5</v>
      </c>
      <c r="F253" s="23" t="s">
        <v>6</v>
      </c>
      <c r="G253" s="24">
        <v>3578.4</v>
      </c>
      <c r="H253" s="20">
        <f>B251+B252+B253</f>
        <v>813</v>
      </c>
      <c r="I253" s="21">
        <v>16.8</v>
      </c>
    </row>
    <row r="254" spans="1:9" x14ac:dyDescent="0.45">
      <c r="A254" s="4">
        <v>45497</v>
      </c>
      <c r="B254" s="1">
        <v>250</v>
      </c>
      <c r="C254" s="2">
        <v>16.8</v>
      </c>
      <c r="D254" s="6">
        <v>0.72549768518365454</v>
      </c>
      <c r="E254" s="7" t="s">
        <v>5</v>
      </c>
      <c r="F254" s="7" t="s">
        <v>6</v>
      </c>
      <c r="G254" s="3">
        <v>4200</v>
      </c>
    </row>
    <row r="255" spans="1:9" x14ac:dyDescent="0.45">
      <c r="A255" s="4">
        <v>45497</v>
      </c>
      <c r="B255" s="1">
        <v>400</v>
      </c>
      <c r="C255" s="2">
        <v>16.8</v>
      </c>
      <c r="D255" s="6">
        <v>0.72765046296262881</v>
      </c>
      <c r="E255" s="7" t="s">
        <v>5</v>
      </c>
      <c r="F255" s="7" t="s">
        <v>6</v>
      </c>
      <c r="G255" s="3">
        <v>6720</v>
      </c>
    </row>
    <row r="256" spans="1:9" x14ac:dyDescent="0.45">
      <c r="A256" s="19">
        <v>45497</v>
      </c>
      <c r="B256" s="20">
        <v>190</v>
      </c>
      <c r="C256" s="21">
        <v>16.75</v>
      </c>
      <c r="D256" s="22">
        <v>0.729143518517958</v>
      </c>
      <c r="E256" s="23" t="s">
        <v>5</v>
      </c>
      <c r="F256" s="23" t="s">
        <v>6</v>
      </c>
      <c r="G256" s="24">
        <v>3182.5</v>
      </c>
      <c r="H256" s="20">
        <f>B254+B255+B256</f>
        <v>840</v>
      </c>
      <c r="I256" s="21">
        <f>SUMPRODUCT(B254:B256,C254:C256)/SUM(B254:B256)</f>
        <v>16.788690476190474</v>
      </c>
    </row>
    <row r="257" spans="1:9" x14ac:dyDescent="0.45">
      <c r="A257" s="19">
        <v>45498</v>
      </c>
      <c r="B257" s="20">
        <v>380</v>
      </c>
      <c r="C257" s="21">
        <v>16.75</v>
      </c>
      <c r="D257" s="22">
        <v>0.57005787036905531</v>
      </c>
      <c r="E257" s="23" t="s">
        <v>5</v>
      </c>
      <c r="F257" s="23" t="s">
        <v>7</v>
      </c>
      <c r="G257" s="24">
        <v>6365</v>
      </c>
      <c r="H257" s="20">
        <f>+B257</f>
        <v>380</v>
      </c>
      <c r="I257" s="21">
        <f>+C257</f>
        <v>16.75</v>
      </c>
    </row>
    <row r="258" spans="1:9" x14ac:dyDescent="0.45">
      <c r="A258" s="4">
        <v>45498</v>
      </c>
      <c r="B258" s="1">
        <v>300</v>
      </c>
      <c r="C258" s="2">
        <v>16.8</v>
      </c>
      <c r="D258" s="6">
        <v>0.479143518517958</v>
      </c>
      <c r="E258" s="7" t="s">
        <v>5</v>
      </c>
      <c r="F258" s="7" t="s">
        <v>6</v>
      </c>
      <c r="G258" s="3">
        <v>5040</v>
      </c>
    </row>
    <row r="259" spans="1:9" x14ac:dyDescent="0.45">
      <c r="A259" s="4">
        <v>45498</v>
      </c>
      <c r="B259" s="1">
        <v>200</v>
      </c>
      <c r="C259" s="2">
        <v>16.850000000000001</v>
      </c>
      <c r="D259" s="6">
        <v>0.68800925926188938</v>
      </c>
      <c r="E259" s="7" t="s">
        <v>5</v>
      </c>
      <c r="F259" s="7" t="s">
        <v>6</v>
      </c>
      <c r="G259" s="3">
        <v>3370.0000000000005</v>
      </c>
    </row>
    <row r="260" spans="1:9" x14ac:dyDescent="0.45">
      <c r="A260" s="19">
        <v>45498</v>
      </c>
      <c r="B260" s="20">
        <v>297</v>
      </c>
      <c r="C260" s="21">
        <v>16.850000000000001</v>
      </c>
      <c r="D260" s="22">
        <v>0.729143518517958</v>
      </c>
      <c r="E260" s="23" t="s">
        <v>5</v>
      </c>
      <c r="F260" s="23" t="s">
        <v>6</v>
      </c>
      <c r="G260" s="24">
        <v>5004.4500000000007</v>
      </c>
      <c r="H260" s="20">
        <f>+SUM(B258:B260)</f>
        <v>797</v>
      </c>
      <c r="I260" s="21">
        <f>+SUMPRODUCT(B258:B260,C258:C260)/SUM(B258:B260)</f>
        <v>16.831179422835636</v>
      </c>
    </row>
    <row r="261" spans="1:9" x14ac:dyDescent="0.45">
      <c r="A261" s="4">
        <v>45499</v>
      </c>
      <c r="B261" s="1">
        <v>3</v>
      </c>
      <c r="C261" s="2">
        <v>16.75</v>
      </c>
      <c r="D261" s="6">
        <v>0.39146990740846377</v>
      </c>
      <c r="E261" s="7" t="s">
        <v>5</v>
      </c>
      <c r="F261" s="7" t="s">
        <v>7</v>
      </c>
      <c r="G261" s="3">
        <v>50.25</v>
      </c>
    </row>
    <row r="262" spans="1:9" x14ac:dyDescent="0.45">
      <c r="A262" s="4">
        <v>45499</v>
      </c>
      <c r="B262" s="1">
        <v>450</v>
      </c>
      <c r="C262" s="2">
        <v>16.75</v>
      </c>
      <c r="D262" s="6">
        <v>0.41789351851912215</v>
      </c>
      <c r="E262" s="7" t="s">
        <v>5</v>
      </c>
      <c r="F262" s="7" t="s">
        <v>7</v>
      </c>
      <c r="G262" s="3">
        <v>7537.5</v>
      </c>
    </row>
    <row r="263" spans="1:9" x14ac:dyDescent="0.45">
      <c r="A263" s="4">
        <v>45499</v>
      </c>
      <c r="B263" s="1">
        <v>219</v>
      </c>
      <c r="C263" s="2">
        <v>16.75</v>
      </c>
      <c r="D263" s="6">
        <v>0.4545023148166365</v>
      </c>
      <c r="E263" s="7" t="s">
        <v>5</v>
      </c>
      <c r="F263" s="7" t="s">
        <v>7</v>
      </c>
      <c r="G263" s="3">
        <v>3668.25</v>
      </c>
    </row>
    <row r="264" spans="1:9" x14ac:dyDescent="0.45">
      <c r="A264" s="19">
        <v>45499</v>
      </c>
      <c r="B264" s="20">
        <v>91</v>
      </c>
      <c r="C264" s="21">
        <v>16.75</v>
      </c>
      <c r="D264" s="22">
        <v>0.46091435185371665</v>
      </c>
      <c r="E264" s="23" t="s">
        <v>5</v>
      </c>
      <c r="F264" s="23" t="s">
        <v>7</v>
      </c>
      <c r="G264" s="24">
        <v>1524.25</v>
      </c>
      <c r="H264" s="20">
        <f>B261+B262+B263+B264</f>
        <v>763</v>
      </c>
      <c r="I264" s="26">
        <v>16.75</v>
      </c>
    </row>
    <row r="265" spans="1:9" x14ac:dyDescent="0.45">
      <c r="A265" s="4">
        <v>45499</v>
      </c>
      <c r="B265" s="1">
        <v>300</v>
      </c>
      <c r="C265" s="2">
        <v>16.850000000000001</v>
      </c>
      <c r="D265" s="6">
        <v>0.47101851851766696</v>
      </c>
      <c r="E265" s="7" t="s">
        <v>5</v>
      </c>
      <c r="F265" s="7" t="s">
        <v>6</v>
      </c>
      <c r="G265" s="3">
        <v>5055</v>
      </c>
    </row>
    <row r="266" spans="1:9" x14ac:dyDescent="0.45">
      <c r="A266" s="4">
        <v>45499</v>
      </c>
      <c r="B266" s="1">
        <v>300</v>
      </c>
      <c r="C266" s="2">
        <v>16.850000000000001</v>
      </c>
      <c r="D266" s="6">
        <v>0.47216435184964212</v>
      </c>
      <c r="E266" s="7" t="s">
        <v>5</v>
      </c>
      <c r="F266" s="7" t="s">
        <v>6</v>
      </c>
      <c r="G266" s="3">
        <v>5055</v>
      </c>
    </row>
    <row r="267" spans="1:9" x14ac:dyDescent="0.45">
      <c r="A267" s="19">
        <v>45499</v>
      </c>
      <c r="B267" s="20">
        <v>239</v>
      </c>
      <c r="C267" s="21">
        <v>16.850000000000001</v>
      </c>
      <c r="D267" s="22">
        <v>0.47217592592642177</v>
      </c>
      <c r="E267" s="23" t="s">
        <v>5</v>
      </c>
      <c r="F267" s="23" t="s">
        <v>6</v>
      </c>
      <c r="G267" s="24">
        <v>4027.1500000000005</v>
      </c>
      <c r="H267" s="20">
        <f>B265+B266+B267</f>
        <v>839</v>
      </c>
      <c r="I267" s="21">
        <v>16.850000000000001</v>
      </c>
    </row>
    <row r="268" spans="1:9" x14ac:dyDescent="0.45">
      <c r="A268" s="4">
        <v>45502</v>
      </c>
      <c r="B268" s="1">
        <v>377</v>
      </c>
      <c r="C268" s="2">
        <v>17.5</v>
      </c>
      <c r="D268" s="6">
        <v>0.43035879629314877</v>
      </c>
      <c r="E268" s="7" t="s">
        <v>5</v>
      </c>
      <c r="F268" s="7" t="s">
        <v>7</v>
      </c>
      <c r="G268" s="3">
        <v>6597.5</v>
      </c>
    </row>
    <row r="269" spans="1:9" x14ac:dyDescent="0.45">
      <c r="A269" s="19">
        <v>45502</v>
      </c>
      <c r="B269" s="20">
        <v>447</v>
      </c>
      <c r="C269" s="21">
        <v>17.55</v>
      </c>
      <c r="D269" s="22">
        <v>0.45247685185313458</v>
      </c>
      <c r="E269" s="23" t="s">
        <v>5</v>
      </c>
      <c r="F269" s="23" t="s">
        <v>7</v>
      </c>
      <c r="G269" s="24">
        <v>7844.85</v>
      </c>
      <c r="H269" s="20">
        <f>B268+B269</f>
        <v>824</v>
      </c>
      <c r="I269" s="26">
        <f>SUMPRODUCT(B268:B269,C268:C269)/SUM(B268:B269)</f>
        <v>17.527123786407767</v>
      </c>
    </row>
    <row r="270" spans="1:9" x14ac:dyDescent="0.45">
      <c r="A270" s="27">
        <v>45502</v>
      </c>
      <c r="B270" s="28">
        <v>889</v>
      </c>
      <c r="C270" s="29">
        <v>17.55</v>
      </c>
      <c r="D270" s="30">
        <v>0.45299768518452765</v>
      </c>
      <c r="E270" s="31" t="s">
        <v>5</v>
      </c>
      <c r="F270" s="31" t="s">
        <v>6</v>
      </c>
      <c r="G270" s="32">
        <v>15601.95</v>
      </c>
      <c r="H270" s="28">
        <f>B270</f>
        <v>889</v>
      </c>
      <c r="I270" s="29">
        <v>17.55</v>
      </c>
    </row>
    <row r="271" spans="1:9" x14ac:dyDescent="0.45">
      <c r="A271" s="4">
        <v>45503</v>
      </c>
      <c r="B271" s="1">
        <v>82</v>
      </c>
      <c r="C271" s="2">
        <v>17.600000000000001</v>
      </c>
      <c r="D271" s="6">
        <v>0.38912037036789116</v>
      </c>
      <c r="E271" s="7" t="s">
        <v>5</v>
      </c>
      <c r="F271" s="7" t="s">
        <v>7</v>
      </c>
      <c r="G271" s="3">
        <v>1443.2</v>
      </c>
    </row>
    <row r="272" spans="1:9" x14ac:dyDescent="0.45">
      <c r="A272" s="4">
        <v>45503</v>
      </c>
      <c r="B272" s="1">
        <v>100</v>
      </c>
      <c r="C272" s="2">
        <v>17.600000000000001</v>
      </c>
      <c r="D272" s="6">
        <v>0.38912037036789116</v>
      </c>
      <c r="E272" s="7" t="s">
        <v>5</v>
      </c>
      <c r="F272" s="7" t="s">
        <v>7</v>
      </c>
      <c r="G272" s="3">
        <v>1760.0000000000002</v>
      </c>
    </row>
    <row r="273" spans="1:9" x14ac:dyDescent="0.45">
      <c r="A273" s="19">
        <v>45503</v>
      </c>
      <c r="B273" s="20">
        <v>652</v>
      </c>
      <c r="C273" s="21">
        <v>17.600000000000001</v>
      </c>
      <c r="D273" s="22">
        <v>0.38958333332993789</v>
      </c>
      <c r="E273" s="23" t="s">
        <v>5</v>
      </c>
      <c r="F273" s="23" t="s">
        <v>7</v>
      </c>
      <c r="G273" s="24">
        <v>11475.2</v>
      </c>
      <c r="H273" s="20">
        <f>B271+B272+B273</f>
        <v>834</v>
      </c>
      <c r="I273" s="26">
        <v>17.600000000000001</v>
      </c>
    </row>
    <row r="274" spans="1:9" x14ac:dyDescent="0.45">
      <c r="A274" s="4">
        <v>45503</v>
      </c>
      <c r="B274" s="1">
        <v>900</v>
      </c>
      <c r="C274" s="2">
        <v>17.600000000000001</v>
      </c>
      <c r="D274" s="6">
        <v>0.38982638889137888</v>
      </c>
      <c r="E274" s="7" t="s">
        <v>5</v>
      </c>
      <c r="F274" s="7" t="s">
        <v>6</v>
      </c>
      <c r="G274" s="3">
        <v>15840.000000000002</v>
      </c>
    </row>
    <row r="275" spans="1:9" x14ac:dyDescent="0.45">
      <c r="A275" s="19">
        <v>45503</v>
      </c>
      <c r="B275" s="20">
        <v>53</v>
      </c>
      <c r="C275" s="21">
        <v>17.5</v>
      </c>
      <c r="D275" s="22">
        <v>0.39581018518219935</v>
      </c>
      <c r="E275" s="23" t="s">
        <v>5</v>
      </c>
      <c r="F275" s="23" t="s">
        <v>6</v>
      </c>
      <c r="G275" s="24">
        <v>927.5</v>
      </c>
      <c r="H275" s="20">
        <f>B274+B275</f>
        <v>953</v>
      </c>
      <c r="I275" s="21">
        <f>SUMPRODUCT(B274:B275,C274:C275)/SUM(B274:B275)</f>
        <v>17.594438614900316</v>
      </c>
    </row>
    <row r="276" spans="1:9" x14ac:dyDescent="0.45">
      <c r="A276" s="4">
        <v>45504</v>
      </c>
      <c r="B276" s="1">
        <v>600</v>
      </c>
      <c r="C276" s="2">
        <v>17.350000000000001</v>
      </c>
      <c r="D276" s="6">
        <v>0.47807870370161254</v>
      </c>
      <c r="E276" s="7" t="s">
        <v>5</v>
      </c>
      <c r="F276" s="7" t="s">
        <v>7</v>
      </c>
      <c r="G276" s="3">
        <v>10410</v>
      </c>
    </row>
    <row r="277" spans="1:9" x14ac:dyDescent="0.45">
      <c r="A277" s="19">
        <v>45504</v>
      </c>
      <c r="B277" s="20">
        <v>245</v>
      </c>
      <c r="C277" s="21">
        <v>17.5</v>
      </c>
      <c r="D277" s="22">
        <v>0.64156250000087311</v>
      </c>
      <c r="E277" s="23" t="s">
        <v>5</v>
      </c>
      <c r="F277" s="23" t="s">
        <v>7</v>
      </c>
      <c r="G277" s="24">
        <v>4287.5</v>
      </c>
      <c r="H277" s="20">
        <f>B276+B277</f>
        <v>845</v>
      </c>
      <c r="I277" s="26">
        <f>SUMPRODUCT(B276:B277,C276:C277)/SUM(B276:B277)</f>
        <v>17.393491124260354</v>
      </c>
    </row>
    <row r="278" spans="1:9" x14ac:dyDescent="0.45">
      <c r="A278" s="4">
        <v>45504</v>
      </c>
      <c r="B278" s="1">
        <v>287</v>
      </c>
      <c r="C278" s="2">
        <v>17.45</v>
      </c>
      <c r="D278" s="6">
        <v>0.64581018518219935</v>
      </c>
      <c r="E278" s="7" t="s">
        <v>5</v>
      </c>
      <c r="F278" s="7" t="s">
        <v>6</v>
      </c>
      <c r="G278" s="3">
        <v>5008.1499999999996</v>
      </c>
    </row>
    <row r="279" spans="1:9" x14ac:dyDescent="0.45">
      <c r="A279" s="19">
        <v>45504</v>
      </c>
      <c r="B279" s="20">
        <v>697</v>
      </c>
      <c r="C279" s="21">
        <v>17.45</v>
      </c>
      <c r="D279" s="22">
        <v>0.65503472222189885</v>
      </c>
      <c r="E279" s="23" t="s">
        <v>5</v>
      </c>
      <c r="F279" s="23" t="s">
        <v>6</v>
      </c>
      <c r="G279" s="24">
        <v>12162.65</v>
      </c>
      <c r="H279" s="20">
        <f>B278+B279</f>
        <v>984</v>
      </c>
      <c r="I279" s="21">
        <v>17.45</v>
      </c>
    </row>
    <row r="280" spans="1:9" x14ac:dyDescent="0.45">
      <c r="A280" s="4">
        <v>45505</v>
      </c>
      <c r="B280" s="1">
        <v>221</v>
      </c>
      <c r="C280" s="2">
        <v>17.399999999999999</v>
      </c>
      <c r="D280" s="6">
        <v>0.44050925925694173</v>
      </c>
      <c r="E280" s="7" t="s">
        <v>5</v>
      </c>
      <c r="F280" s="7" t="s">
        <v>7</v>
      </c>
      <c r="G280" s="3">
        <v>3845.3999999999996</v>
      </c>
    </row>
    <row r="281" spans="1:9" x14ac:dyDescent="0.45">
      <c r="A281" s="4">
        <v>45505</v>
      </c>
      <c r="B281" s="1">
        <v>150</v>
      </c>
      <c r="C281" s="2">
        <v>17.45</v>
      </c>
      <c r="D281" s="6">
        <v>0.44050925925694173</v>
      </c>
      <c r="E281" s="7" t="s">
        <v>5</v>
      </c>
      <c r="F281" s="7" t="s">
        <v>7</v>
      </c>
      <c r="G281" s="3">
        <v>2617.5</v>
      </c>
    </row>
    <row r="282" spans="1:9" x14ac:dyDescent="0.45">
      <c r="A282" s="4">
        <v>45505</v>
      </c>
      <c r="B282" s="1">
        <v>280</v>
      </c>
      <c r="C282" s="2">
        <v>17.45</v>
      </c>
      <c r="D282" s="6">
        <v>0.44228009258949896</v>
      </c>
      <c r="E282" s="7" t="s">
        <v>5</v>
      </c>
      <c r="F282" s="7" t="s">
        <v>7</v>
      </c>
      <c r="G282" s="3">
        <v>4886</v>
      </c>
    </row>
    <row r="283" spans="1:9" x14ac:dyDescent="0.45">
      <c r="A283" s="19">
        <v>45505</v>
      </c>
      <c r="B283" s="20">
        <v>184</v>
      </c>
      <c r="C283" s="21">
        <v>17.45</v>
      </c>
      <c r="D283" s="22">
        <v>0.44231481481256196</v>
      </c>
      <c r="E283" s="23" t="s">
        <v>5</v>
      </c>
      <c r="F283" s="23" t="s">
        <v>7</v>
      </c>
      <c r="G283" s="24">
        <v>3210.7999999999997</v>
      </c>
      <c r="H283" s="20">
        <f>B280+B281+B282+B283</f>
        <v>835</v>
      </c>
      <c r="I283" s="26">
        <f>SUMPRODUCT(B280:B283,C280:C283)/SUM(B280:B283)</f>
        <v>17.436766467065866</v>
      </c>
    </row>
    <row r="284" spans="1:9" x14ac:dyDescent="0.45">
      <c r="A284" s="4">
        <v>45505</v>
      </c>
      <c r="B284" s="1">
        <v>400</v>
      </c>
      <c r="C284" s="2">
        <v>17.3</v>
      </c>
      <c r="D284" s="6">
        <v>0.60027777777577285</v>
      </c>
      <c r="E284" s="7" t="s">
        <v>5</v>
      </c>
      <c r="F284" s="7" t="s">
        <v>6</v>
      </c>
      <c r="G284" s="3">
        <v>6920</v>
      </c>
    </row>
    <row r="285" spans="1:9" x14ac:dyDescent="0.45">
      <c r="A285" s="4">
        <v>45505</v>
      </c>
      <c r="B285" s="1">
        <v>400</v>
      </c>
      <c r="C285" s="2">
        <v>17.3</v>
      </c>
      <c r="D285" s="6">
        <v>0.60084490740700858</v>
      </c>
      <c r="E285" s="7" t="s">
        <v>5</v>
      </c>
      <c r="F285" s="7" t="s">
        <v>6</v>
      </c>
      <c r="G285" s="3">
        <v>6920</v>
      </c>
    </row>
    <row r="286" spans="1:9" x14ac:dyDescent="0.45">
      <c r="A286" s="19">
        <v>45505</v>
      </c>
      <c r="B286" s="20">
        <v>149</v>
      </c>
      <c r="C286" s="21">
        <v>17.3</v>
      </c>
      <c r="D286" s="22">
        <v>0.60084490740700858</v>
      </c>
      <c r="E286" s="23" t="s">
        <v>5</v>
      </c>
      <c r="F286" s="23" t="s">
        <v>6</v>
      </c>
      <c r="G286" s="24">
        <v>2577.7000000000003</v>
      </c>
      <c r="H286" s="20">
        <f>B284+B285+B286</f>
        <v>949</v>
      </c>
      <c r="I286" s="21">
        <v>17.3</v>
      </c>
    </row>
    <row r="287" spans="1:9" x14ac:dyDescent="0.45">
      <c r="A287" s="27">
        <v>45506</v>
      </c>
      <c r="B287" s="28">
        <v>816</v>
      </c>
      <c r="C287" s="29">
        <v>17.25</v>
      </c>
      <c r="D287" s="30">
        <v>0.4076273148166365</v>
      </c>
      <c r="E287" s="31" t="s">
        <v>5</v>
      </c>
      <c r="F287" s="31" t="s">
        <v>7</v>
      </c>
      <c r="G287" s="32">
        <v>14076</v>
      </c>
      <c r="H287" s="33">
        <v>816</v>
      </c>
      <c r="I287" s="34">
        <v>17.25</v>
      </c>
    </row>
    <row r="288" spans="1:9" x14ac:dyDescent="0.45">
      <c r="A288" s="27">
        <v>45506</v>
      </c>
      <c r="B288" s="28">
        <v>940</v>
      </c>
      <c r="C288" s="29">
        <v>17</v>
      </c>
      <c r="D288" s="30">
        <v>0.45177083333692281</v>
      </c>
      <c r="E288" s="31" t="s">
        <v>5</v>
      </c>
      <c r="F288" s="31" t="s">
        <v>6</v>
      </c>
      <c r="G288" s="32">
        <v>15980</v>
      </c>
      <c r="H288" s="28">
        <v>940</v>
      </c>
      <c r="I288" s="29">
        <v>17</v>
      </c>
    </row>
    <row r="289" spans="1:9" x14ac:dyDescent="0.45">
      <c r="A289" s="4">
        <v>45509</v>
      </c>
      <c r="B289" s="1">
        <v>50</v>
      </c>
      <c r="C289" s="2">
        <v>16.149999999999999</v>
      </c>
      <c r="D289" s="6">
        <v>0.554826388892252</v>
      </c>
      <c r="E289" s="7" t="s">
        <v>5</v>
      </c>
      <c r="F289" s="7" t="s">
        <v>7</v>
      </c>
      <c r="G289" s="3">
        <v>807.49999999999989</v>
      </c>
    </row>
    <row r="290" spans="1:9" x14ac:dyDescent="0.45">
      <c r="A290" s="4">
        <v>45509</v>
      </c>
      <c r="B290" s="1">
        <v>500</v>
      </c>
      <c r="C290" s="2">
        <v>16.149999999999999</v>
      </c>
      <c r="D290" s="6">
        <v>0.57173611110920319</v>
      </c>
      <c r="E290" s="7" t="s">
        <v>5</v>
      </c>
      <c r="F290" s="7" t="s">
        <v>7</v>
      </c>
      <c r="G290" s="3">
        <v>8074.9999999999991</v>
      </c>
    </row>
    <row r="291" spans="1:9" x14ac:dyDescent="0.45">
      <c r="A291" s="19">
        <v>45509</v>
      </c>
      <c r="B291" s="20">
        <v>298</v>
      </c>
      <c r="C291" s="21">
        <v>16.149999999999999</v>
      </c>
      <c r="D291" s="22">
        <v>0.57173611110920319</v>
      </c>
      <c r="E291" s="23" t="s">
        <v>5</v>
      </c>
      <c r="F291" s="23" t="s">
        <v>7</v>
      </c>
      <c r="G291" s="24">
        <v>4812.7</v>
      </c>
      <c r="H291" s="20">
        <v>848</v>
      </c>
      <c r="I291" s="21">
        <v>16.149999999999995</v>
      </c>
    </row>
    <row r="292" spans="1:9" x14ac:dyDescent="0.45">
      <c r="A292" s="4">
        <v>45510</v>
      </c>
      <c r="B292" s="1">
        <v>58</v>
      </c>
      <c r="C292" s="2">
        <v>15.65</v>
      </c>
      <c r="D292" s="6">
        <v>0.56613425925752381</v>
      </c>
      <c r="E292" s="7" t="s">
        <v>5</v>
      </c>
      <c r="F292" s="7" t="s">
        <v>7</v>
      </c>
      <c r="G292" s="3">
        <v>907.7</v>
      </c>
    </row>
    <row r="293" spans="1:9" x14ac:dyDescent="0.45">
      <c r="A293" s="4">
        <v>45510</v>
      </c>
      <c r="B293" s="1">
        <v>327</v>
      </c>
      <c r="C293" s="2">
        <v>15.65</v>
      </c>
      <c r="D293" s="6">
        <v>0.61896990740933688</v>
      </c>
      <c r="E293" s="7" t="s">
        <v>5</v>
      </c>
      <c r="F293" s="7" t="s">
        <v>7</v>
      </c>
      <c r="G293" s="3">
        <v>5117.55</v>
      </c>
    </row>
    <row r="294" spans="1:9" x14ac:dyDescent="0.45">
      <c r="A294" s="4">
        <v>45510</v>
      </c>
      <c r="B294" s="1">
        <v>300</v>
      </c>
      <c r="C294" s="2">
        <v>15.65</v>
      </c>
      <c r="D294" s="6">
        <v>0.64524305555823958</v>
      </c>
      <c r="E294" s="7" t="s">
        <v>5</v>
      </c>
      <c r="F294" s="7" t="s">
        <v>7</v>
      </c>
      <c r="G294" s="3">
        <v>4695</v>
      </c>
    </row>
    <row r="295" spans="1:9" x14ac:dyDescent="0.45">
      <c r="A295" s="19">
        <v>45510</v>
      </c>
      <c r="B295" s="20">
        <v>180</v>
      </c>
      <c r="C295" s="21">
        <v>15.7</v>
      </c>
      <c r="D295" s="22">
        <v>0.65781250000145519</v>
      </c>
      <c r="E295" s="23" t="s">
        <v>5</v>
      </c>
      <c r="F295" s="23" t="s">
        <v>7</v>
      </c>
      <c r="G295" s="24">
        <v>2826</v>
      </c>
      <c r="H295" s="20">
        <f>SUM(B292:B295)</f>
        <v>865</v>
      </c>
      <c r="I295" s="26">
        <f>SUMPRODUCT(B292:B295,C292:C295)/SUM(B292:B295)</f>
        <v>15.660404624277456</v>
      </c>
    </row>
    <row r="296" spans="1:9" x14ac:dyDescent="0.45">
      <c r="A296" s="27">
        <v>45510</v>
      </c>
      <c r="B296" s="28">
        <v>320</v>
      </c>
      <c r="C296" s="29">
        <v>15.65</v>
      </c>
      <c r="D296" s="30">
        <v>0.729143518517958</v>
      </c>
      <c r="E296" s="31" t="s">
        <v>5</v>
      </c>
      <c r="F296" s="31" t="s">
        <v>6</v>
      </c>
      <c r="G296" s="32">
        <v>5008</v>
      </c>
      <c r="H296" s="28">
        <f>B296</f>
        <v>320</v>
      </c>
      <c r="I296" s="29">
        <v>15.65</v>
      </c>
    </row>
    <row r="297" spans="1:9" x14ac:dyDescent="0.45">
      <c r="A297" s="4">
        <v>45511</v>
      </c>
      <c r="B297" s="1">
        <v>300</v>
      </c>
      <c r="C297" s="2">
        <v>15.95</v>
      </c>
      <c r="D297" s="6">
        <v>0.49090277777577285</v>
      </c>
      <c r="E297" s="7" t="s">
        <v>5</v>
      </c>
      <c r="F297" s="7" t="s">
        <v>7</v>
      </c>
      <c r="G297" s="3">
        <v>4785</v>
      </c>
    </row>
    <row r="298" spans="1:9" x14ac:dyDescent="0.45">
      <c r="A298" s="4">
        <v>45511</v>
      </c>
      <c r="B298" s="1">
        <v>145</v>
      </c>
      <c r="C298" s="2">
        <v>16.2</v>
      </c>
      <c r="D298" s="6">
        <v>0.64819444444583496</v>
      </c>
      <c r="E298" s="7" t="s">
        <v>5</v>
      </c>
      <c r="F298" s="7" t="s">
        <v>7</v>
      </c>
      <c r="G298" s="3">
        <v>2349</v>
      </c>
    </row>
    <row r="299" spans="1:9" x14ac:dyDescent="0.45">
      <c r="A299" s="4">
        <v>45511</v>
      </c>
      <c r="B299" s="1">
        <v>380</v>
      </c>
      <c r="C299" s="2">
        <v>16.2</v>
      </c>
      <c r="D299" s="6">
        <v>0.65160879629547708</v>
      </c>
      <c r="E299" s="7" t="s">
        <v>5</v>
      </c>
      <c r="F299" s="7" t="s">
        <v>7</v>
      </c>
      <c r="G299" s="3">
        <v>6156</v>
      </c>
    </row>
    <row r="300" spans="1:9" x14ac:dyDescent="0.45">
      <c r="A300" s="19">
        <v>45511</v>
      </c>
      <c r="B300" s="20">
        <v>36</v>
      </c>
      <c r="C300" s="21">
        <v>16.2</v>
      </c>
      <c r="D300" s="22">
        <v>0.65160879629547708</v>
      </c>
      <c r="E300" s="23" t="s">
        <v>5</v>
      </c>
      <c r="F300" s="23" t="s">
        <v>7</v>
      </c>
      <c r="G300" s="24">
        <v>583.19999999999993</v>
      </c>
      <c r="H300" s="20">
        <f>SUM(B297:B300)</f>
        <v>861</v>
      </c>
      <c r="I300" s="26">
        <f>SUMPRODUCT(B297:B300,C297:C300)/SUM(B297:B300)</f>
        <v>16.112891986062717</v>
      </c>
    </row>
    <row r="301" spans="1:9" x14ac:dyDescent="0.45">
      <c r="A301" s="27">
        <v>45511</v>
      </c>
      <c r="B301" s="28">
        <v>1000</v>
      </c>
      <c r="C301" s="29">
        <v>16.05</v>
      </c>
      <c r="D301" s="30">
        <v>0.42974537036934635</v>
      </c>
      <c r="E301" s="31" t="s">
        <v>5</v>
      </c>
      <c r="F301" s="31" t="s">
        <v>6</v>
      </c>
      <c r="G301" s="32">
        <v>16050</v>
      </c>
      <c r="H301" s="28">
        <f>B301</f>
        <v>1000</v>
      </c>
      <c r="I301" s="29">
        <f>C301</f>
        <v>16.05</v>
      </c>
    </row>
    <row r="302" spans="1:9" x14ac:dyDescent="0.45">
      <c r="A302" s="4">
        <v>45512</v>
      </c>
      <c r="B302" s="1">
        <v>281</v>
      </c>
      <c r="C302" s="2">
        <v>16.899999999999999</v>
      </c>
      <c r="D302" s="6">
        <v>0.65129629629518604</v>
      </c>
      <c r="E302" s="7" t="s">
        <v>5</v>
      </c>
      <c r="F302" s="7" t="s">
        <v>7</v>
      </c>
      <c r="G302" s="3">
        <v>4748.8999999999996</v>
      </c>
    </row>
    <row r="303" spans="1:9" x14ac:dyDescent="0.45">
      <c r="A303" s="4">
        <v>45512</v>
      </c>
      <c r="B303" s="1">
        <v>450</v>
      </c>
      <c r="C303" s="2">
        <v>16.899999999999999</v>
      </c>
      <c r="D303" s="6">
        <v>0.65137731481809169</v>
      </c>
      <c r="E303" s="7" t="s">
        <v>5</v>
      </c>
      <c r="F303" s="7" t="s">
        <v>7</v>
      </c>
      <c r="G303" s="3">
        <v>7604.9999999999991</v>
      </c>
    </row>
    <row r="304" spans="1:9" x14ac:dyDescent="0.45">
      <c r="A304" s="19">
        <v>45512</v>
      </c>
      <c r="B304" s="20">
        <v>140</v>
      </c>
      <c r="C304" s="21">
        <v>16.899999999999999</v>
      </c>
      <c r="D304" s="22">
        <v>0.65137731481809169</v>
      </c>
      <c r="E304" s="23" t="s">
        <v>5</v>
      </c>
      <c r="F304" s="23" t="s">
        <v>7</v>
      </c>
      <c r="G304" s="24">
        <v>2366</v>
      </c>
      <c r="H304" s="20">
        <f>SUM(B302:B304)</f>
        <v>871</v>
      </c>
      <c r="I304" s="26">
        <v>16.899999999999999</v>
      </c>
    </row>
    <row r="305" spans="1:9" x14ac:dyDescent="0.45">
      <c r="A305" s="4">
        <v>45512</v>
      </c>
      <c r="B305" s="1">
        <v>150</v>
      </c>
      <c r="C305" s="2">
        <v>16.8</v>
      </c>
      <c r="D305" s="6">
        <v>0.44413194444496185</v>
      </c>
      <c r="E305" s="7" t="s">
        <v>5</v>
      </c>
      <c r="F305" s="7" t="s">
        <v>6</v>
      </c>
      <c r="G305" s="3">
        <v>2520</v>
      </c>
    </row>
    <row r="306" spans="1:9" x14ac:dyDescent="0.45">
      <c r="A306" s="4">
        <v>45512</v>
      </c>
      <c r="B306" s="1">
        <v>256</v>
      </c>
      <c r="C306" s="2">
        <v>16.8</v>
      </c>
      <c r="D306" s="6">
        <v>0.44526620370015735</v>
      </c>
      <c r="E306" s="7" t="s">
        <v>5</v>
      </c>
      <c r="F306" s="7" t="s">
        <v>6</v>
      </c>
      <c r="G306" s="3">
        <v>4300.8</v>
      </c>
    </row>
    <row r="307" spans="1:9" x14ac:dyDescent="0.45">
      <c r="A307" s="4">
        <v>45512</v>
      </c>
      <c r="B307" s="1">
        <v>50</v>
      </c>
      <c r="C307" s="2">
        <v>16.8</v>
      </c>
      <c r="D307" s="6">
        <v>0.44552083333110204</v>
      </c>
      <c r="E307" s="7" t="s">
        <v>5</v>
      </c>
      <c r="F307" s="7" t="s">
        <v>6</v>
      </c>
      <c r="G307" s="3">
        <v>840</v>
      </c>
    </row>
    <row r="308" spans="1:9" x14ac:dyDescent="0.45">
      <c r="A308" s="4">
        <v>45512</v>
      </c>
      <c r="B308" s="1">
        <v>50</v>
      </c>
      <c r="C308" s="2">
        <v>16.8</v>
      </c>
      <c r="D308" s="6">
        <v>0.44564814814657439</v>
      </c>
      <c r="E308" s="7" t="s">
        <v>5</v>
      </c>
      <c r="F308" s="7" t="s">
        <v>6</v>
      </c>
      <c r="G308" s="3">
        <v>840</v>
      </c>
    </row>
    <row r="309" spans="1:9" x14ac:dyDescent="0.45">
      <c r="A309" s="4">
        <v>45512</v>
      </c>
      <c r="B309" s="1">
        <v>500</v>
      </c>
      <c r="C309" s="2">
        <v>16.8</v>
      </c>
      <c r="D309" s="6">
        <v>0.44670138888614019</v>
      </c>
      <c r="E309" s="7" t="s">
        <v>5</v>
      </c>
      <c r="F309" s="7" t="s">
        <v>6</v>
      </c>
      <c r="G309" s="3">
        <v>8400</v>
      </c>
    </row>
    <row r="310" spans="1:9" x14ac:dyDescent="0.45">
      <c r="A310" s="19">
        <v>45512</v>
      </c>
      <c r="B310" s="20">
        <v>9</v>
      </c>
      <c r="C310" s="21">
        <v>16.8</v>
      </c>
      <c r="D310" s="22">
        <v>0.44670138888614019</v>
      </c>
      <c r="E310" s="23" t="s">
        <v>5</v>
      </c>
      <c r="F310" s="23" t="s">
        <v>6</v>
      </c>
      <c r="G310" s="24">
        <v>151.20000000000002</v>
      </c>
      <c r="H310" s="20">
        <f>SUM(B305:B310)</f>
        <v>1015</v>
      </c>
      <c r="I310" s="21">
        <v>16.8</v>
      </c>
    </row>
    <row r="311" spans="1:9" x14ac:dyDescent="0.45">
      <c r="A311" s="4">
        <v>45513</v>
      </c>
      <c r="B311" s="1">
        <v>4</v>
      </c>
      <c r="C311" s="2">
        <v>17</v>
      </c>
      <c r="D311" s="6">
        <v>0.43190972222510027</v>
      </c>
      <c r="E311" s="7" t="s">
        <v>5</v>
      </c>
      <c r="F311" s="7" t="s">
        <v>7</v>
      </c>
      <c r="G311" s="3">
        <v>68</v>
      </c>
    </row>
    <row r="312" spans="1:9" x14ac:dyDescent="0.45">
      <c r="A312" s="19">
        <v>45513</v>
      </c>
      <c r="B312" s="20">
        <v>859</v>
      </c>
      <c r="C312" s="21">
        <v>17.25</v>
      </c>
      <c r="D312" s="22">
        <v>0.62321759259066312</v>
      </c>
      <c r="E312" s="23" t="s">
        <v>5</v>
      </c>
      <c r="F312" s="23" t="s">
        <v>7</v>
      </c>
      <c r="G312" s="24">
        <v>14817.75</v>
      </c>
      <c r="H312" s="20">
        <f>B311+B312</f>
        <v>863</v>
      </c>
      <c r="I312" s="26">
        <f>SUMPRODUCT(B311:B312,C311:C312)/SUM(B311:B312)</f>
        <v>17.248841251448436</v>
      </c>
    </row>
    <row r="313" spans="1:9" x14ac:dyDescent="0.45">
      <c r="A313" s="4">
        <v>45513</v>
      </c>
      <c r="B313" s="1">
        <v>290</v>
      </c>
      <c r="C313" s="2">
        <v>17.2</v>
      </c>
      <c r="D313" s="6">
        <v>0.43250000000261934</v>
      </c>
      <c r="E313" s="7" t="s">
        <v>5</v>
      </c>
      <c r="F313" s="7" t="s">
        <v>6</v>
      </c>
      <c r="G313" s="3">
        <v>4988</v>
      </c>
    </row>
    <row r="314" spans="1:9" x14ac:dyDescent="0.45">
      <c r="A314" s="4">
        <v>45513</v>
      </c>
      <c r="B314" s="1">
        <v>290</v>
      </c>
      <c r="C314" s="2">
        <v>17.2</v>
      </c>
      <c r="D314" s="6">
        <v>0.43250000000261934</v>
      </c>
      <c r="E314" s="7" t="s">
        <v>5</v>
      </c>
      <c r="F314" s="7" t="s">
        <v>6</v>
      </c>
      <c r="G314" s="3">
        <v>4988</v>
      </c>
    </row>
    <row r="315" spans="1:9" x14ac:dyDescent="0.45">
      <c r="A315" s="4">
        <v>45513</v>
      </c>
      <c r="B315" s="1">
        <v>300</v>
      </c>
      <c r="C315" s="2">
        <v>17.2</v>
      </c>
      <c r="D315" s="6">
        <v>0.43431712962774327</v>
      </c>
      <c r="E315" s="7" t="s">
        <v>5</v>
      </c>
      <c r="F315" s="7" t="s">
        <v>6</v>
      </c>
      <c r="G315" s="3">
        <v>5160</v>
      </c>
    </row>
    <row r="316" spans="1:9" x14ac:dyDescent="0.45">
      <c r="A316" s="19">
        <v>45513</v>
      </c>
      <c r="B316" s="20">
        <v>138</v>
      </c>
      <c r="C316" s="21">
        <v>17.05</v>
      </c>
      <c r="D316" s="22">
        <v>0.43499999999767169</v>
      </c>
      <c r="E316" s="23" t="s">
        <v>5</v>
      </c>
      <c r="F316" s="23" t="s">
        <v>6</v>
      </c>
      <c r="G316" s="24">
        <v>2352.9</v>
      </c>
      <c r="H316" s="20">
        <f>SUM(B313:B316)</f>
        <v>1018</v>
      </c>
      <c r="I316" s="21">
        <f>SUMPRODUCT(B313:B316,C313:C316)/SUM(B313:B316)</f>
        <v>17.17966601178782</v>
      </c>
    </row>
    <row r="317" spans="1:9" x14ac:dyDescent="0.45">
      <c r="A317" s="4">
        <v>45516</v>
      </c>
      <c r="B317" s="1">
        <v>451</v>
      </c>
      <c r="C317" s="2">
        <v>16.899999999999999</v>
      </c>
      <c r="D317" s="6">
        <v>0.38474537037109258</v>
      </c>
      <c r="E317" s="7" t="s">
        <v>5</v>
      </c>
      <c r="F317" s="7" t="s">
        <v>7</v>
      </c>
      <c r="G317" s="3">
        <v>7621.9</v>
      </c>
    </row>
    <row r="318" spans="1:9" x14ac:dyDescent="0.45">
      <c r="A318" s="4">
        <v>45516</v>
      </c>
      <c r="B318" s="1">
        <v>109</v>
      </c>
      <c r="C318" s="2">
        <v>17.149999999999999</v>
      </c>
      <c r="D318" s="6">
        <v>0.38474537037109258</v>
      </c>
      <c r="E318" s="7" t="s">
        <v>5</v>
      </c>
      <c r="F318" s="7" t="s">
        <v>7</v>
      </c>
      <c r="G318" s="3">
        <v>1869.35</v>
      </c>
    </row>
    <row r="319" spans="1:9" x14ac:dyDescent="0.45">
      <c r="A319" s="4">
        <v>45516</v>
      </c>
      <c r="B319" s="1">
        <v>47</v>
      </c>
      <c r="C319" s="2">
        <v>17.2</v>
      </c>
      <c r="D319" s="6">
        <v>0.38474537037109258</v>
      </c>
      <c r="E319" s="7" t="s">
        <v>5</v>
      </c>
      <c r="F319" s="7" t="s">
        <v>7</v>
      </c>
      <c r="G319" s="3">
        <v>808.4</v>
      </c>
    </row>
    <row r="320" spans="1:9" x14ac:dyDescent="0.45">
      <c r="A320" s="4">
        <v>45516</v>
      </c>
      <c r="B320" s="1">
        <v>246</v>
      </c>
      <c r="C320" s="2">
        <v>17.3</v>
      </c>
      <c r="D320" s="6">
        <v>0.38474537037109258</v>
      </c>
      <c r="E320" s="7" t="s">
        <v>5</v>
      </c>
      <c r="F320" s="7" t="s">
        <v>7</v>
      </c>
      <c r="G320" s="3">
        <v>4255.8</v>
      </c>
    </row>
    <row r="321" spans="1:9" x14ac:dyDescent="0.45">
      <c r="A321" s="19">
        <v>45516</v>
      </c>
      <c r="B321" s="20">
        <v>34</v>
      </c>
      <c r="C321" s="21">
        <v>17.3</v>
      </c>
      <c r="D321" s="22">
        <v>0.3867708333345945</v>
      </c>
      <c r="E321" s="23" t="s">
        <v>5</v>
      </c>
      <c r="F321" s="23" t="s">
        <v>7</v>
      </c>
      <c r="G321" s="24">
        <v>588.20000000000005</v>
      </c>
      <c r="H321" s="20">
        <f>SUM(B317:B321)</f>
        <v>887</v>
      </c>
      <c r="I321" s="26">
        <f>SUMPRODUCT(B317:B321,C317:C321)/SUM(B317:B321)</f>
        <v>17.072886133032696</v>
      </c>
    </row>
    <row r="322" spans="1:9" x14ac:dyDescent="0.45">
      <c r="A322" s="4">
        <v>45516</v>
      </c>
      <c r="B322" s="1">
        <v>50</v>
      </c>
      <c r="C322" s="2">
        <v>17.100000000000001</v>
      </c>
      <c r="D322" s="6">
        <v>0.48516203703911742</v>
      </c>
      <c r="E322" s="7" t="s">
        <v>5</v>
      </c>
      <c r="F322" s="7" t="s">
        <v>6</v>
      </c>
      <c r="G322" s="3">
        <v>855.00000000000011</v>
      </c>
    </row>
    <row r="323" spans="1:9" x14ac:dyDescent="0.45">
      <c r="A323" s="4">
        <v>45516</v>
      </c>
      <c r="B323" s="1">
        <v>293</v>
      </c>
      <c r="C323" s="2">
        <v>17.100000000000001</v>
      </c>
      <c r="D323" s="6">
        <v>0.56247685185371665</v>
      </c>
      <c r="E323" s="7" t="s">
        <v>5</v>
      </c>
      <c r="F323" s="7" t="s">
        <v>6</v>
      </c>
      <c r="G323" s="3">
        <v>5010.3</v>
      </c>
    </row>
    <row r="324" spans="1:9" x14ac:dyDescent="0.45">
      <c r="A324" s="4">
        <v>45516</v>
      </c>
      <c r="B324" s="1">
        <v>290</v>
      </c>
      <c r="C324" s="2">
        <v>17.5</v>
      </c>
      <c r="D324" s="6">
        <v>0.61138888888672227</v>
      </c>
      <c r="E324" s="7" t="s">
        <v>5</v>
      </c>
      <c r="F324" s="7" t="s">
        <v>6</v>
      </c>
      <c r="G324" s="3">
        <v>5075</v>
      </c>
    </row>
    <row r="325" spans="1:9" x14ac:dyDescent="0.45">
      <c r="A325" s="4">
        <v>45516</v>
      </c>
      <c r="B325" s="1">
        <v>290</v>
      </c>
      <c r="C325" s="2">
        <v>17.5</v>
      </c>
      <c r="D325" s="6">
        <v>0.61180555555620231</v>
      </c>
      <c r="E325" s="7" t="s">
        <v>5</v>
      </c>
      <c r="F325" s="7" t="s">
        <v>6</v>
      </c>
      <c r="G325" s="3">
        <v>5075</v>
      </c>
    </row>
    <row r="326" spans="1:9" x14ac:dyDescent="0.45">
      <c r="A326" s="19">
        <v>45516</v>
      </c>
      <c r="B326" s="20">
        <v>80</v>
      </c>
      <c r="C326" s="21">
        <v>17.5</v>
      </c>
      <c r="D326" s="22">
        <v>0.61180555555620231</v>
      </c>
      <c r="E326" s="23" t="s">
        <v>5</v>
      </c>
      <c r="F326" s="23" t="s">
        <v>6</v>
      </c>
      <c r="G326" s="24">
        <v>1400</v>
      </c>
      <c r="H326" s="20">
        <f>SUM(B322:B326)</f>
        <v>1003</v>
      </c>
      <c r="I326" s="21">
        <f>SUMPRODUCT(B322:B326,C322:C326)/SUM(B322:B326)</f>
        <v>17.36321036889332</v>
      </c>
    </row>
    <row r="327" spans="1:9" x14ac:dyDescent="0.45">
      <c r="A327" s="4">
        <v>45517</v>
      </c>
      <c r="B327" s="1">
        <v>211</v>
      </c>
      <c r="C327" s="2">
        <v>17.5</v>
      </c>
      <c r="D327" s="6">
        <v>0.67450231481780065</v>
      </c>
      <c r="E327" s="7" t="s">
        <v>5</v>
      </c>
      <c r="F327" s="7" t="s">
        <v>7</v>
      </c>
      <c r="G327" s="3">
        <v>3692.5</v>
      </c>
    </row>
    <row r="328" spans="1:9" x14ac:dyDescent="0.45">
      <c r="A328" s="4">
        <v>45517</v>
      </c>
      <c r="B328" s="1">
        <v>200</v>
      </c>
      <c r="C328" s="2">
        <v>17.5</v>
      </c>
      <c r="D328" s="6">
        <v>0.72037037037080154</v>
      </c>
      <c r="E328" s="7" t="s">
        <v>5</v>
      </c>
      <c r="F328" s="7" t="s">
        <v>7</v>
      </c>
      <c r="G328" s="3">
        <v>3500</v>
      </c>
    </row>
    <row r="329" spans="1:9" x14ac:dyDescent="0.45">
      <c r="A329" s="19">
        <v>45517</v>
      </c>
      <c r="B329" s="20">
        <v>293</v>
      </c>
      <c r="C329" s="21">
        <v>17.5</v>
      </c>
      <c r="D329" s="22">
        <v>0.72037037037080154</v>
      </c>
      <c r="E329" s="23" t="s">
        <v>5</v>
      </c>
      <c r="F329" s="23" t="s">
        <v>7</v>
      </c>
      <c r="G329" s="24">
        <v>5127.5</v>
      </c>
      <c r="H329" s="20">
        <f>SUM(B327:B329)</f>
        <v>704</v>
      </c>
      <c r="I329" s="26">
        <f>SUMPRODUCT(B327:B329,C327:C329)/SUM(B327:B329)</f>
        <v>17.5</v>
      </c>
    </row>
    <row r="330" spans="1:9" x14ac:dyDescent="0.45">
      <c r="A330" s="4">
        <v>45517</v>
      </c>
      <c r="B330" s="1">
        <v>290</v>
      </c>
      <c r="C330" s="2">
        <v>17.3</v>
      </c>
      <c r="D330" s="6">
        <v>0.41349537036876427</v>
      </c>
      <c r="E330" s="7" t="s">
        <v>5</v>
      </c>
      <c r="F330" s="7" t="s">
        <v>6</v>
      </c>
      <c r="G330" s="3">
        <v>5017</v>
      </c>
    </row>
    <row r="331" spans="1:9" x14ac:dyDescent="0.45">
      <c r="A331" s="4">
        <v>45517</v>
      </c>
      <c r="B331" s="1">
        <v>400</v>
      </c>
      <c r="C331" s="2">
        <v>17.5</v>
      </c>
      <c r="D331" s="6">
        <v>0.49152777777635492</v>
      </c>
      <c r="E331" s="7" t="s">
        <v>5</v>
      </c>
      <c r="F331" s="7" t="s">
        <v>6</v>
      </c>
      <c r="G331" s="3">
        <v>7000</v>
      </c>
    </row>
    <row r="332" spans="1:9" x14ac:dyDescent="0.45">
      <c r="A332" s="19">
        <v>45517</v>
      </c>
      <c r="B332" s="20">
        <v>269</v>
      </c>
      <c r="C332" s="21">
        <v>17.5</v>
      </c>
      <c r="D332" s="22">
        <v>0.56247685185371665</v>
      </c>
      <c r="E332" s="23" t="s">
        <v>5</v>
      </c>
      <c r="F332" s="23" t="s">
        <v>6</v>
      </c>
      <c r="G332" s="24">
        <v>4707.5</v>
      </c>
      <c r="H332" s="20">
        <f>SUM(B330:B332)</f>
        <v>959</v>
      </c>
      <c r="I332" s="21">
        <f>SUMPRODUCT(B330:B332,C330:C332)/SUM(B330:B332)</f>
        <v>17.439520333680917</v>
      </c>
    </row>
    <row r="333" spans="1:9" x14ac:dyDescent="0.45">
      <c r="A333" s="4">
        <v>45518</v>
      </c>
      <c r="B333" s="1">
        <v>142</v>
      </c>
      <c r="C333" s="2">
        <v>17.7</v>
      </c>
      <c r="D333" s="6">
        <v>0.38377314814715646</v>
      </c>
      <c r="E333" s="7" t="s">
        <v>5</v>
      </c>
      <c r="F333" s="7" t="s">
        <v>7</v>
      </c>
      <c r="G333" s="3">
        <v>2513.4</v>
      </c>
    </row>
    <row r="334" spans="1:9" x14ac:dyDescent="0.45">
      <c r="A334" s="19">
        <v>45518</v>
      </c>
      <c r="B334" s="20">
        <v>562</v>
      </c>
      <c r="C334" s="21">
        <v>17.7</v>
      </c>
      <c r="D334" s="22">
        <v>0.38393518518569181</v>
      </c>
      <c r="E334" s="23" t="s">
        <v>5</v>
      </c>
      <c r="F334" s="23" t="s">
        <v>7</v>
      </c>
      <c r="G334" s="24">
        <v>9947.4</v>
      </c>
      <c r="H334" s="20">
        <f>B333+B334</f>
        <v>704</v>
      </c>
      <c r="I334" s="26">
        <v>17.7</v>
      </c>
    </row>
    <row r="335" spans="1:9" x14ac:dyDescent="0.45">
      <c r="A335" s="4">
        <v>45518</v>
      </c>
      <c r="B335" s="1">
        <v>290</v>
      </c>
      <c r="C335" s="2">
        <v>17.649999999999999</v>
      </c>
      <c r="D335" s="6">
        <v>0.3841203703705105</v>
      </c>
      <c r="E335" s="7" t="s">
        <v>5</v>
      </c>
      <c r="F335" s="7" t="s">
        <v>6</v>
      </c>
      <c r="G335" s="3">
        <v>5118.5</v>
      </c>
    </row>
    <row r="336" spans="1:9" x14ac:dyDescent="0.45">
      <c r="A336" s="19">
        <v>45518</v>
      </c>
      <c r="B336" s="20">
        <v>660</v>
      </c>
      <c r="C336" s="21">
        <v>17.7</v>
      </c>
      <c r="D336" s="22">
        <v>0.38424768518598285</v>
      </c>
      <c r="E336" s="23" t="s">
        <v>5</v>
      </c>
      <c r="F336" s="23" t="s">
        <v>6</v>
      </c>
      <c r="G336" s="24">
        <v>11682</v>
      </c>
      <c r="H336" s="20">
        <f>B335+B336</f>
        <v>950</v>
      </c>
      <c r="I336" s="21">
        <f>SUMPRODUCT(B335:B336,C335:C336)/SUM(B335:B336)</f>
        <v>17.684736842105263</v>
      </c>
    </row>
    <row r="337" spans="1:9" x14ac:dyDescent="0.45">
      <c r="A337" s="4">
        <v>45519</v>
      </c>
      <c r="B337" s="1">
        <v>10</v>
      </c>
      <c r="C337" s="2">
        <v>17.649999999999999</v>
      </c>
      <c r="D337" s="6">
        <v>0.41842592592729488</v>
      </c>
      <c r="E337" s="7" t="s">
        <v>5</v>
      </c>
      <c r="F337" s="7" t="s">
        <v>7</v>
      </c>
      <c r="G337" s="3">
        <v>176.5</v>
      </c>
    </row>
    <row r="338" spans="1:9" x14ac:dyDescent="0.45">
      <c r="A338" s="4">
        <v>45519</v>
      </c>
      <c r="B338" s="1">
        <v>298</v>
      </c>
      <c r="C338" s="2">
        <v>17.7</v>
      </c>
      <c r="D338" s="6">
        <v>0.41842592592729488</v>
      </c>
      <c r="E338" s="7" t="s">
        <v>5</v>
      </c>
      <c r="F338" s="7" t="s">
        <v>7</v>
      </c>
      <c r="G338" s="3">
        <v>5274.5999999999995</v>
      </c>
    </row>
    <row r="339" spans="1:9" x14ac:dyDescent="0.45">
      <c r="A339" s="19">
        <v>45519</v>
      </c>
      <c r="B339" s="20">
        <v>384</v>
      </c>
      <c r="C339" s="21">
        <v>17.75</v>
      </c>
      <c r="D339" s="22">
        <v>0.41842592592729488</v>
      </c>
      <c r="E339" s="23" t="s">
        <v>5</v>
      </c>
      <c r="F339" s="23" t="s">
        <v>7</v>
      </c>
      <c r="G339" s="24">
        <v>6816</v>
      </c>
      <c r="H339" s="20">
        <f>SUM(B337:B339)</f>
        <v>692</v>
      </c>
      <c r="I339" s="26">
        <f>SUMPRODUCT(B337:B339,C337:C339)/SUM(B337:B339)</f>
        <v>17.72702312138728</v>
      </c>
    </row>
    <row r="340" spans="1:9" x14ac:dyDescent="0.45">
      <c r="A340" s="4">
        <v>45519</v>
      </c>
      <c r="B340" s="1">
        <v>670</v>
      </c>
      <c r="C340" s="2">
        <v>17.7</v>
      </c>
      <c r="D340" s="6">
        <v>0.41880787037371192</v>
      </c>
      <c r="E340" s="7" t="s">
        <v>5</v>
      </c>
      <c r="F340" s="7" t="s">
        <v>6</v>
      </c>
      <c r="G340" s="3">
        <v>11859</v>
      </c>
    </row>
    <row r="341" spans="1:9" x14ac:dyDescent="0.45">
      <c r="A341" s="19">
        <v>45519</v>
      </c>
      <c r="B341" s="20">
        <v>245</v>
      </c>
      <c r="C341" s="21">
        <v>17.7</v>
      </c>
      <c r="D341" s="22">
        <v>0.42141203703795327</v>
      </c>
      <c r="E341" s="23" t="s">
        <v>5</v>
      </c>
      <c r="F341" s="23" t="s">
        <v>6</v>
      </c>
      <c r="G341" s="24">
        <v>4336.5</v>
      </c>
      <c r="H341" s="20">
        <f>B340+B341</f>
        <v>915</v>
      </c>
      <c r="I341" s="21">
        <v>17.7</v>
      </c>
    </row>
    <row r="342" spans="1:9" x14ac:dyDescent="0.45">
      <c r="A342" s="27">
        <v>45520</v>
      </c>
      <c r="B342" s="28">
        <v>713</v>
      </c>
      <c r="C342" s="29">
        <v>17.600000000000001</v>
      </c>
      <c r="D342" s="30">
        <v>0.38813657407445135</v>
      </c>
      <c r="E342" s="31" t="s">
        <v>5</v>
      </c>
      <c r="F342" s="31" t="s">
        <v>7</v>
      </c>
      <c r="G342" s="32">
        <v>12548.800000000001</v>
      </c>
      <c r="H342" s="28">
        <f>B342</f>
        <v>713</v>
      </c>
      <c r="I342" s="34">
        <v>17.600000000000001</v>
      </c>
    </row>
    <row r="343" spans="1:9" x14ac:dyDescent="0.45">
      <c r="A343" s="4">
        <v>45520</v>
      </c>
      <c r="B343" s="1">
        <v>290</v>
      </c>
      <c r="C343" s="2">
        <v>17.649999999999999</v>
      </c>
      <c r="D343" s="6">
        <v>0.47837962963239988</v>
      </c>
      <c r="E343" s="7" t="s">
        <v>5</v>
      </c>
      <c r="F343" s="7" t="s">
        <v>6</v>
      </c>
      <c r="G343" s="3">
        <v>5118.5</v>
      </c>
    </row>
    <row r="344" spans="1:9" x14ac:dyDescent="0.45">
      <c r="A344" s="19">
        <v>45520</v>
      </c>
      <c r="B344" s="20">
        <v>632</v>
      </c>
      <c r="C344" s="21">
        <v>17.649999999999999</v>
      </c>
      <c r="D344" s="22">
        <v>0.47885416666395031</v>
      </c>
      <c r="E344" s="23" t="s">
        <v>5</v>
      </c>
      <c r="F344" s="23" t="s">
        <v>6</v>
      </c>
      <c r="G344" s="24">
        <v>11154.8</v>
      </c>
      <c r="H344" s="20">
        <f>B343+B344</f>
        <v>922</v>
      </c>
      <c r="I344" s="21">
        <f>17.65</f>
        <v>17.649999999999999</v>
      </c>
    </row>
    <row r="345" spans="1:9" x14ac:dyDescent="0.45">
      <c r="A345" s="4">
        <v>45523</v>
      </c>
      <c r="B345" s="1">
        <v>72</v>
      </c>
      <c r="C345" s="2">
        <v>17.5</v>
      </c>
      <c r="D345" s="6">
        <v>0.67236111110833008</v>
      </c>
      <c r="E345" s="7" t="s">
        <v>5</v>
      </c>
      <c r="F345" s="7" t="s">
        <v>7</v>
      </c>
      <c r="G345" s="3">
        <v>1260</v>
      </c>
    </row>
    <row r="346" spans="1:9" x14ac:dyDescent="0.45">
      <c r="A346" s="19">
        <v>45523</v>
      </c>
      <c r="B346" s="20">
        <v>390</v>
      </c>
      <c r="C346" s="21">
        <v>17.5</v>
      </c>
      <c r="D346" s="22">
        <v>0.68464120370481396</v>
      </c>
      <c r="E346" s="23" t="s">
        <v>5</v>
      </c>
      <c r="F346" s="23" t="s">
        <v>7</v>
      </c>
      <c r="G346" s="24">
        <v>6825</v>
      </c>
      <c r="H346" s="20">
        <f>B345+B346</f>
        <v>462</v>
      </c>
      <c r="I346" s="26">
        <v>17.5</v>
      </c>
    </row>
    <row r="347" spans="1:9" x14ac:dyDescent="0.45">
      <c r="A347" s="4">
        <v>45523</v>
      </c>
      <c r="B347" s="1">
        <v>300</v>
      </c>
      <c r="C347" s="2">
        <v>17.05</v>
      </c>
      <c r="D347" s="6">
        <v>0.44854166666482342</v>
      </c>
      <c r="E347" s="7" t="s">
        <v>5</v>
      </c>
      <c r="F347" s="7" t="s">
        <v>6</v>
      </c>
      <c r="G347" s="3">
        <v>5115</v>
      </c>
    </row>
    <row r="348" spans="1:9" x14ac:dyDescent="0.45">
      <c r="A348" s="4">
        <v>45523</v>
      </c>
      <c r="B348" s="1">
        <v>150</v>
      </c>
      <c r="C348" s="2">
        <v>17.649999999999999</v>
      </c>
      <c r="D348" s="6">
        <v>0.65673611110833008</v>
      </c>
      <c r="E348" s="7" t="s">
        <v>5</v>
      </c>
      <c r="F348" s="7" t="s">
        <v>6</v>
      </c>
      <c r="G348" s="3">
        <v>2647.5</v>
      </c>
    </row>
    <row r="349" spans="1:9" x14ac:dyDescent="0.45">
      <c r="A349" s="4">
        <v>45523</v>
      </c>
      <c r="B349" s="1">
        <v>150</v>
      </c>
      <c r="C349" s="2">
        <v>17.649999999999999</v>
      </c>
      <c r="D349" s="6">
        <v>0.65696759259299142</v>
      </c>
      <c r="E349" s="7" t="s">
        <v>5</v>
      </c>
      <c r="F349" s="7" t="s">
        <v>6</v>
      </c>
      <c r="G349" s="3">
        <v>2647.5</v>
      </c>
    </row>
    <row r="350" spans="1:9" x14ac:dyDescent="0.45">
      <c r="A350" s="4">
        <v>45523</v>
      </c>
      <c r="B350" s="1">
        <v>150</v>
      </c>
      <c r="C350" s="2">
        <v>17.649999999999999</v>
      </c>
      <c r="D350" s="6">
        <v>0.65696759259299142</v>
      </c>
      <c r="E350" s="7" t="s">
        <v>5</v>
      </c>
      <c r="F350" s="7" t="s">
        <v>6</v>
      </c>
      <c r="G350" s="3">
        <v>2647.5</v>
      </c>
    </row>
    <row r="351" spans="1:9" x14ac:dyDescent="0.45">
      <c r="A351" s="4">
        <v>45523</v>
      </c>
      <c r="B351" s="1">
        <v>150</v>
      </c>
      <c r="C351" s="2">
        <v>17.649999999999999</v>
      </c>
      <c r="D351" s="6">
        <v>0.65697916666977108</v>
      </c>
      <c r="E351" s="7" t="s">
        <v>5</v>
      </c>
      <c r="F351" s="7" t="s">
        <v>6</v>
      </c>
      <c r="G351" s="3">
        <v>2647.5</v>
      </c>
    </row>
    <row r="352" spans="1:9" x14ac:dyDescent="0.45">
      <c r="A352" s="19">
        <v>45523</v>
      </c>
      <c r="B352" s="20">
        <v>39</v>
      </c>
      <c r="C352" s="21">
        <v>17.649999999999999</v>
      </c>
      <c r="D352" s="22">
        <v>0.65697916666977108</v>
      </c>
      <c r="E352" s="23" t="s">
        <v>5</v>
      </c>
      <c r="F352" s="23" t="s">
        <v>6</v>
      </c>
      <c r="G352" s="24">
        <v>688.34999999999991</v>
      </c>
      <c r="H352" s="20">
        <f>SUM(B347:B352)</f>
        <v>939</v>
      </c>
      <c r="I352" s="21">
        <f>SUMPRODUCT(B347:B352,C347:C352)/SUM(B347:B352)</f>
        <v>17.458306709265173</v>
      </c>
    </row>
    <row r="353" spans="1:9" x14ac:dyDescent="0.45">
      <c r="A353" s="4">
        <v>45524</v>
      </c>
      <c r="B353" s="1">
        <v>350</v>
      </c>
      <c r="C353" s="2">
        <v>17.649999999999999</v>
      </c>
      <c r="D353" s="6">
        <v>0.41832175925810589</v>
      </c>
      <c r="E353" s="7" t="s">
        <v>5</v>
      </c>
      <c r="F353" s="7" t="s">
        <v>6</v>
      </c>
      <c r="G353" s="3">
        <v>6177.4999999999991</v>
      </c>
    </row>
    <row r="354" spans="1:9" x14ac:dyDescent="0.45">
      <c r="A354" s="4">
        <v>45524</v>
      </c>
      <c r="B354" s="1">
        <v>280</v>
      </c>
      <c r="C354" s="2">
        <v>17.649999999999999</v>
      </c>
      <c r="D354" s="6">
        <v>0.41857638888905058</v>
      </c>
      <c r="E354" s="7" t="s">
        <v>5</v>
      </c>
      <c r="F354" s="7" t="s">
        <v>6</v>
      </c>
      <c r="G354" s="3">
        <v>4942</v>
      </c>
    </row>
    <row r="355" spans="1:9" x14ac:dyDescent="0.45">
      <c r="A355" s="4">
        <v>45524</v>
      </c>
      <c r="B355" s="1">
        <v>280</v>
      </c>
      <c r="C355" s="2">
        <v>17.649999999999999</v>
      </c>
      <c r="D355" s="6">
        <v>0.41858796296583023</v>
      </c>
      <c r="E355" s="7" t="s">
        <v>5</v>
      </c>
      <c r="F355" s="7" t="s">
        <v>6</v>
      </c>
      <c r="G355" s="3">
        <v>4942</v>
      </c>
    </row>
    <row r="356" spans="1:9" x14ac:dyDescent="0.45">
      <c r="A356" s="19">
        <v>45524</v>
      </c>
      <c r="B356" s="20">
        <v>52</v>
      </c>
      <c r="C356" s="21">
        <v>17.649999999999999</v>
      </c>
      <c r="D356" s="22">
        <v>0.41858796296583023</v>
      </c>
      <c r="E356" s="23" t="s">
        <v>5</v>
      </c>
      <c r="F356" s="23" t="s">
        <v>6</v>
      </c>
      <c r="G356" s="24">
        <v>917.8</v>
      </c>
      <c r="H356" s="20">
        <f>SUM(B353:B356)</f>
        <v>962</v>
      </c>
      <c r="I356" s="26">
        <f>SUMPRODUCT(B353:B356,C353:C356)/SUM(B353:B356)</f>
        <v>17.649999999999999</v>
      </c>
    </row>
    <row r="357" spans="1:9" x14ac:dyDescent="0.45">
      <c r="A357" s="4">
        <v>45524</v>
      </c>
      <c r="B357" s="1">
        <v>50</v>
      </c>
      <c r="C357" s="2">
        <v>17.7</v>
      </c>
      <c r="D357" s="6">
        <v>0.44476851851504762</v>
      </c>
      <c r="E357" s="7" t="s">
        <v>5</v>
      </c>
      <c r="F357" s="7" t="s">
        <v>7</v>
      </c>
      <c r="G357" s="3">
        <v>885</v>
      </c>
    </row>
    <row r="358" spans="1:9" x14ac:dyDescent="0.45">
      <c r="A358" s="4">
        <v>45524</v>
      </c>
      <c r="B358" s="1">
        <v>40</v>
      </c>
      <c r="C358" s="2">
        <v>17.7</v>
      </c>
      <c r="D358" s="6">
        <v>0.44476851851504762</v>
      </c>
      <c r="E358" s="7" t="s">
        <v>5</v>
      </c>
      <c r="F358" s="7" t="s">
        <v>7</v>
      </c>
      <c r="G358" s="3">
        <v>708</v>
      </c>
    </row>
    <row r="359" spans="1:9" x14ac:dyDescent="0.45">
      <c r="A359" s="4">
        <v>45524</v>
      </c>
      <c r="B359" s="1">
        <v>45</v>
      </c>
      <c r="C359" s="2">
        <v>17.7</v>
      </c>
      <c r="D359" s="6">
        <v>0.51854166666453239</v>
      </c>
      <c r="E359" s="7" t="s">
        <v>5</v>
      </c>
      <c r="F359" s="7" t="s">
        <v>7</v>
      </c>
      <c r="G359" s="3">
        <v>796.5</v>
      </c>
    </row>
    <row r="360" spans="1:9" x14ac:dyDescent="0.45">
      <c r="A360" s="4">
        <v>45524</v>
      </c>
      <c r="B360" s="1">
        <v>3</v>
      </c>
      <c r="C360" s="2">
        <v>17.7</v>
      </c>
      <c r="D360" s="6">
        <v>0.52134259259037208</v>
      </c>
      <c r="E360" s="7" t="s">
        <v>5</v>
      </c>
      <c r="F360" s="7" t="s">
        <v>7</v>
      </c>
      <c r="G360" s="3">
        <v>53.099999999999994</v>
      </c>
    </row>
    <row r="361" spans="1:9" x14ac:dyDescent="0.45">
      <c r="A361" s="4">
        <v>45524</v>
      </c>
      <c r="B361" s="1">
        <v>166</v>
      </c>
      <c r="C361" s="2">
        <v>17.75</v>
      </c>
      <c r="D361" s="6">
        <v>0.55574074073956581</v>
      </c>
      <c r="E361" s="7" t="s">
        <v>5</v>
      </c>
      <c r="F361" s="7" t="s">
        <v>7</v>
      </c>
      <c r="G361" s="3">
        <v>2946.5</v>
      </c>
    </row>
    <row r="362" spans="1:9" x14ac:dyDescent="0.45">
      <c r="A362" s="19">
        <v>45524</v>
      </c>
      <c r="B362" s="20">
        <v>361</v>
      </c>
      <c r="C362" s="21">
        <v>17.75</v>
      </c>
      <c r="D362" s="22">
        <v>0.61026620370103046</v>
      </c>
      <c r="E362" s="23" t="s">
        <v>5</v>
      </c>
      <c r="F362" s="23" t="s">
        <v>7</v>
      </c>
      <c r="G362" s="24">
        <v>6407.75</v>
      </c>
      <c r="H362" s="20">
        <f>SUM(B357:B362)</f>
        <v>665</v>
      </c>
      <c r="I362" s="21">
        <f>SUMPRODUCT(B357:B362,C357:C362)/SUM(B357:B362)</f>
        <v>17.739624060150376</v>
      </c>
    </row>
    <row r="363" spans="1:9" x14ac:dyDescent="0.45">
      <c r="A363" s="4">
        <v>45525</v>
      </c>
      <c r="B363" s="1">
        <v>714</v>
      </c>
      <c r="C363" s="2">
        <v>17.850000000000001</v>
      </c>
      <c r="D363" s="6">
        <v>0.60167824073869269</v>
      </c>
      <c r="E363" s="7" t="s">
        <v>5</v>
      </c>
      <c r="F363" s="7" t="s">
        <v>6</v>
      </c>
      <c r="G363" s="3">
        <v>12744.900000000001</v>
      </c>
    </row>
    <row r="364" spans="1:9" x14ac:dyDescent="0.45">
      <c r="A364" s="19">
        <v>45525</v>
      </c>
      <c r="B364" s="20">
        <v>272</v>
      </c>
      <c r="C364" s="21">
        <v>17.649999999999999</v>
      </c>
      <c r="D364" s="22">
        <v>0.62594907407765277</v>
      </c>
      <c r="E364" s="23" t="s">
        <v>5</v>
      </c>
      <c r="F364" s="23" t="s">
        <v>6</v>
      </c>
      <c r="G364" s="24">
        <v>4800.7999999999993</v>
      </c>
      <c r="H364" s="20">
        <f>+SUM(B363:B364)</f>
        <v>986</v>
      </c>
      <c r="I364" s="26">
        <f>+SUMPRODUCT(B363:B364,C363:C364)/SUM(B363:B364)</f>
        <v>17.794827586206896</v>
      </c>
    </row>
    <row r="365" spans="1:9" x14ac:dyDescent="0.45">
      <c r="A365" s="19">
        <v>45525</v>
      </c>
      <c r="B365" s="20">
        <v>645</v>
      </c>
      <c r="C365" s="21">
        <v>17.850000000000001</v>
      </c>
      <c r="D365" s="22">
        <v>0.60092592592263827</v>
      </c>
      <c r="E365" s="23" t="s">
        <v>5</v>
      </c>
      <c r="F365" s="23" t="s">
        <v>7</v>
      </c>
      <c r="G365" s="24">
        <v>11513.250000000002</v>
      </c>
      <c r="H365" s="20">
        <f>+B365</f>
        <v>645</v>
      </c>
      <c r="I365" s="21">
        <f>+C365</f>
        <v>17.850000000000001</v>
      </c>
    </row>
    <row r="366" spans="1:9" x14ac:dyDescent="0.45">
      <c r="A366" s="27">
        <v>45526</v>
      </c>
      <c r="B366" s="28">
        <v>723</v>
      </c>
      <c r="C366" s="29">
        <v>17.5</v>
      </c>
      <c r="D366" s="30">
        <v>0.47086805555591127</v>
      </c>
      <c r="E366" s="31" t="s">
        <v>5</v>
      </c>
      <c r="F366" s="31" t="s">
        <v>7</v>
      </c>
      <c r="G366" s="32">
        <v>12652.5</v>
      </c>
      <c r="H366" s="33">
        <v>723</v>
      </c>
      <c r="I366" s="34">
        <v>17.5</v>
      </c>
    </row>
    <row r="367" spans="1:9" x14ac:dyDescent="0.45">
      <c r="A367" s="4">
        <v>45526</v>
      </c>
      <c r="B367" s="1">
        <v>290</v>
      </c>
      <c r="C367" s="2">
        <v>17.350000000000001</v>
      </c>
      <c r="D367" s="6">
        <v>0.40263888888875954</v>
      </c>
      <c r="E367" s="7" t="s">
        <v>5</v>
      </c>
      <c r="F367" s="7" t="s">
        <v>6</v>
      </c>
      <c r="G367" s="3">
        <v>5031.5</v>
      </c>
    </row>
    <row r="368" spans="1:9" x14ac:dyDescent="0.45">
      <c r="A368" s="4">
        <v>45526</v>
      </c>
      <c r="B368" s="1">
        <v>290</v>
      </c>
      <c r="C368" s="2">
        <v>17.55</v>
      </c>
      <c r="D368" s="6">
        <v>0.47086805555591127</v>
      </c>
      <c r="E368" s="7" t="s">
        <v>5</v>
      </c>
      <c r="F368" s="7" t="s">
        <v>6</v>
      </c>
      <c r="G368" s="3">
        <v>5089.5</v>
      </c>
    </row>
    <row r="369" spans="1:9" x14ac:dyDescent="0.45">
      <c r="A369" s="4">
        <v>45526</v>
      </c>
      <c r="B369" s="1">
        <v>290</v>
      </c>
      <c r="C369" s="2">
        <v>17.55</v>
      </c>
      <c r="D369" s="6">
        <v>0.479143518517958</v>
      </c>
      <c r="E369" s="7" t="s">
        <v>5</v>
      </c>
      <c r="F369" s="7" t="s">
        <v>6</v>
      </c>
      <c r="G369" s="3">
        <v>5089.5</v>
      </c>
    </row>
    <row r="370" spans="1:9" x14ac:dyDescent="0.45">
      <c r="A370" s="19">
        <v>45526</v>
      </c>
      <c r="B370" s="20">
        <v>170</v>
      </c>
      <c r="C370" s="21">
        <v>17.55</v>
      </c>
      <c r="D370" s="22">
        <v>0.54489583333634073</v>
      </c>
      <c r="E370" s="23" t="s">
        <v>5</v>
      </c>
      <c r="F370" s="23" t="s">
        <v>6</v>
      </c>
      <c r="G370" s="24">
        <v>2983.5</v>
      </c>
      <c r="H370" s="20">
        <f>SUM(B367:B370)</f>
        <v>1040</v>
      </c>
      <c r="I370" s="21">
        <f>SUMPRODUCT(B367:B370,C367:C370)/SUM(B367:B370)</f>
        <v>17.494230769230768</v>
      </c>
    </row>
    <row r="371" spans="1:9" x14ac:dyDescent="0.45">
      <c r="A371" s="4">
        <v>45527</v>
      </c>
      <c r="B371" s="1">
        <v>44</v>
      </c>
      <c r="C371" s="2">
        <v>17.350000000000001</v>
      </c>
      <c r="D371" s="6">
        <v>0.53395833333343035</v>
      </c>
      <c r="E371" s="7" t="s">
        <v>5</v>
      </c>
      <c r="F371" s="7" t="s">
        <v>7</v>
      </c>
      <c r="G371" s="3">
        <v>763.40000000000009</v>
      </c>
    </row>
    <row r="372" spans="1:9" x14ac:dyDescent="0.45">
      <c r="A372" s="4">
        <v>45527</v>
      </c>
      <c r="B372" s="1">
        <v>112</v>
      </c>
      <c r="C372" s="2">
        <v>17.5</v>
      </c>
      <c r="D372" s="6">
        <v>0.59310185185313458</v>
      </c>
      <c r="E372" s="7" t="s">
        <v>5</v>
      </c>
      <c r="F372" s="7" t="s">
        <v>7</v>
      </c>
      <c r="G372" s="3">
        <v>1960</v>
      </c>
    </row>
    <row r="373" spans="1:9" x14ac:dyDescent="0.45">
      <c r="A373" s="4">
        <v>45527</v>
      </c>
      <c r="B373" s="1">
        <v>540</v>
      </c>
      <c r="C373" s="2">
        <v>17.5</v>
      </c>
      <c r="D373" s="6">
        <v>0.59778935185022419</v>
      </c>
      <c r="E373" s="7" t="s">
        <v>5</v>
      </c>
      <c r="F373" s="7" t="s">
        <v>7</v>
      </c>
      <c r="G373" s="3">
        <v>9450</v>
      </c>
    </row>
    <row r="374" spans="1:9" x14ac:dyDescent="0.45">
      <c r="A374" s="19">
        <v>45527</v>
      </c>
      <c r="B374" s="20">
        <v>60</v>
      </c>
      <c r="C374" s="21">
        <v>17.5</v>
      </c>
      <c r="D374" s="22">
        <v>0.59778935185022419</v>
      </c>
      <c r="E374" s="23" t="s">
        <v>5</v>
      </c>
      <c r="F374" s="23" t="s">
        <v>7</v>
      </c>
      <c r="G374" s="24">
        <v>1050</v>
      </c>
      <c r="H374" s="20">
        <f>SUM(B371:B374)</f>
        <v>756</v>
      </c>
      <c r="I374" s="26">
        <f>SUMPRODUCT(B371:B374,C371:C374)/SUM(B371:B374)</f>
        <v>17.49126984126984</v>
      </c>
    </row>
    <row r="375" spans="1:9" x14ac:dyDescent="0.45">
      <c r="A375" s="27">
        <v>45527</v>
      </c>
      <c r="B375" s="28">
        <v>1049</v>
      </c>
      <c r="C375" s="29">
        <v>17.75</v>
      </c>
      <c r="D375" s="30">
        <v>0.68049768518540077</v>
      </c>
      <c r="E375" s="31" t="s">
        <v>5</v>
      </c>
      <c r="F375" s="31" t="s">
        <v>6</v>
      </c>
      <c r="G375" s="32">
        <v>18619.75</v>
      </c>
      <c r="H375" s="28">
        <f>B375</f>
        <v>1049</v>
      </c>
      <c r="I375" s="29">
        <v>17.75</v>
      </c>
    </row>
    <row r="376" spans="1:9" x14ac:dyDescent="0.45">
      <c r="A376" s="4">
        <v>45530</v>
      </c>
      <c r="B376" s="1">
        <v>649</v>
      </c>
      <c r="C376" s="2">
        <v>18.05</v>
      </c>
      <c r="D376" s="6">
        <v>0.3920023148166365</v>
      </c>
      <c r="E376" s="7" t="s">
        <v>5</v>
      </c>
      <c r="F376" s="7" t="s">
        <v>6</v>
      </c>
      <c r="G376" s="3">
        <v>11714.45</v>
      </c>
    </row>
    <row r="377" spans="1:9" x14ac:dyDescent="0.45">
      <c r="A377" s="4">
        <v>45530</v>
      </c>
      <c r="B377" s="1">
        <v>250</v>
      </c>
      <c r="C377" s="2">
        <v>18.05</v>
      </c>
      <c r="D377" s="6">
        <v>0.39332175925665069</v>
      </c>
      <c r="E377" s="7" t="s">
        <v>5</v>
      </c>
      <c r="F377" s="7" t="s">
        <v>6</v>
      </c>
      <c r="G377" s="3">
        <v>4512.5</v>
      </c>
    </row>
    <row r="378" spans="1:9" x14ac:dyDescent="0.45">
      <c r="A378" s="19">
        <v>45530</v>
      </c>
      <c r="B378" s="20">
        <v>107</v>
      </c>
      <c r="C378" s="21">
        <v>18.05</v>
      </c>
      <c r="D378" s="22">
        <v>0.39332175925665069</v>
      </c>
      <c r="E378" s="23" t="s">
        <v>5</v>
      </c>
      <c r="F378" s="23" t="s">
        <v>6</v>
      </c>
      <c r="G378" s="24">
        <v>1931.3500000000001</v>
      </c>
      <c r="H378" s="20">
        <f>SUM(B376:B378)</f>
        <v>1006</v>
      </c>
      <c r="I378" s="26">
        <f>SUMPRODUCT(B376:B378,C376:C378)/SUM(B376:B378)</f>
        <v>18.05</v>
      </c>
    </row>
    <row r="379" spans="1:9" x14ac:dyDescent="0.45">
      <c r="A379" s="4">
        <v>45530</v>
      </c>
      <c r="B379" s="1">
        <v>365</v>
      </c>
      <c r="C379" s="2">
        <v>17.8</v>
      </c>
      <c r="D379" s="6">
        <v>0.38616898148029577</v>
      </c>
      <c r="E379" s="7" t="s">
        <v>5</v>
      </c>
      <c r="F379" s="7" t="s">
        <v>7</v>
      </c>
      <c r="G379" s="3">
        <v>6497</v>
      </c>
    </row>
    <row r="380" spans="1:9" x14ac:dyDescent="0.45">
      <c r="A380" s="19">
        <v>45530</v>
      </c>
      <c r="B380" s="20">
        <v>359</v>
      </c>
      <c r="C380" s="21">
        <v>17.899999999999999</v>
      </c>
      <c r="D380" s="22">
        <v>0.44563657407707069</v>
      </c>
      <c r="E380" s="23" t="s">
        <v>5</v>
      </c>
      <c r="F380" s="23" t="s">
        <v>7</v>
      </c>
      <c r="G380" s="24">
        <v>6426.0999999999995</v>
      </c>
      <c r="H380" s="20">
        <f>B379+B380</f>
        <v>724</v>
      </c>
      <c r="I380" s="21">
        <f>SUMPRODUCT(B379:B380,C379:C380)/SUM(B379:B380)</f>
        <v>17.849585635359112</v>
      </c>
    </row>
    <row r="381" spans="1:9" x14ac:dyDescent="0.45">
      <c r="A381" s="27">
        <v>45531</v>
      </c>
      <c r="B381" s="28">
        <v>776</v>
      </c>
      <c r="C381" s="29">
        <v>18.100000000000001</v>
      </c>
      <c r="D381" s="30">
        <v>0.38496527777897427</v>
      </c>
      <c r="E381" s="31" t="s">
        <v>5</v>
      </c>
      <c r="F381" s="31" t="s">
        <v>7</v>
      </c>
      <c r="G381" s="32">
        <v>14045.6</v>
      </c>
      <c r="H381" s="28">
        <f>B381</f>
        <v>776</v>
      </c>
      <c r="I381" s="34">
        <v>18.100000000000001</v>
      </c>
    </row>
    <row r="382" spans="1:9" x14ac:dyDescent="0.45">
      <c r="A382" s="4">
        <v>45531</v>
      </c>
      <c r="B382" s="1">
        <v>20</v>
      </c>
      <c r="C382" s="2">
        <v>17.95</v>
      </c>
      <c r="D382" s="6">
        <v>0.38510416666395031</v>
      </c>
      <c r="E382" s="7" t="s">
        <v>5</v>
      </c>
      <c r="F382" s="7" t="s">
        <v>6</v>
      </c>
      <c r="G382" s="3">
        <v>359</v>
      </c>
    </row>
    <row r="383" spans="1:9" x14ac:dyDescent="0.45">
      <c r="A383" s="4">
        <v>45531</v>
      </c>
      <c r="B383" s="1">
        <v>280</v>
      </c>
      <c r="C383" s="2">
        <v>18</v>
      </c>
      <c r="D383" s="6">
        <v>0.43747685185371665</v>
      </c>
      <c r="E383" s="7" t="s">
        <v>5</v>
      </c>
      <c r="F383" s="7" t="s">
        <v>6</v>
      </c>
      <c r="G383" s="3">
        <v>5040</v>
      </c>
    </row>
    <row r="384" spans="1:9" x14ac:dyDescent="0.45">
      <c r="A384" s="19">
        <v>45531</v>
      </c>
      <c r="B384" s="20">
        <v>739</v>
      </c>
      <c r="C384" s="21">
        <v>18.05</v>
      </c>
      <c r="D384" s="22">
        <v>0.45037037037400296</v>
      </c>
      <c r="E384" s="23" t="s">
        <v>5</v>
      </c>
      <c r="F384" s="23" t="s">
        <v>6</v>
      </c>
      <c r="G384" s="24">
        <v>13338.95</v>
      </c>
      <c r="H384" s="20">
        <f>SUM(B382:B384)</f>
        <v>1039</v>
      </c>
      <c r="I384" s="21">
        <f>SUMPRODUCT(B382:B384,C382:C384)/SUM(B382:B384)</f>
        <v>18.034600577478344</v>
      </c>
    </row>
    <row r="385" spans="1:9" x14ac:dyDescent="0.45">
      <c r="A385" s="4">
        <v>45532</v>
      </c>
      <c r="B385" s="1">
        <v>9</v>
      </c>
      <c r="C385" s="2">
        <v>17.899999999999999</v>
      </c>
      <c r="D385" s="6">
        <v>0.64322916666424135</v>
      </c>
      <c r="E385" s="7" t="s">
        <v>5</v>
      </c>
      <c r="F385" s="7" t="s">
        <v>7</v>
      </c>
      <c r="G385" s="3">
        <v>161.1</v>
      </c>
    </row>
    <row r="386" spans="1:9" x14ac:dyDescent="0.45">
      <c r="A386" s="19">
        <v>45532</v>
      </c>
      <c r="B386" s="20">
        <v>800</v>
      </c>
      <c r="C386" s="21">
        <v>18.100000000000001</v>
      </c>
      <c r="D386" s="22">
        <v>0.70579861111036735</v>
      </c>
      <c r="E386" s="23" t="s">
        <v>5</v>
      </c>
      <c r="F386" s="23" t="s">
        <v>7</v>
      </c>
      <c r="G386" s="24">
        <v>14480.000000000002</v>
      </c>
      <c r="H386" s="20">
        <f>SUM(B385:B386)</f>
        <v>809</v>
      </c>
      <c r="I386" s="26">
        <f>SUMPRODUCT(B385:B386,C385:C386)/SUM(B385:B386)</f>
        <v>18.097775030902351</v>
      </c>
    </row>
    <row r="387" spans="1:9" x14ac:dyDescent="0.45">
      <c r="A387" s="4">
        <v>45532</v>
      </c>
      <c r="B387" s="1">
        <v>80</v>
      </c>
      <c r="C387" s="2">
        <v>18</v>
      </c>
      <c r="D387" s="6">
        <v>0.64581018518219935</v>
      </c>
      <c r="E387" s="7" t="s">
        <v>5</v>
      </c>
      <c r="F387" s="7" t="s">
        <v>6</v>
      </c>
      <c r="G387" s="3">
        <v>1440</v>
      </c>
    </row>
    <row r="388" spans="1:9" x14ac:dyDescent="0.45">
      <c r="A388" s="4">
        <v>45532</v>
      </c>
      <c r="B388" s="1">
        <v>400</v>
      </c>
      <c r="C388" s="2">
        <v>18</v>
      </c>
      <c r="D388" s="6">
        <v>0.64662037036760012</v>
      </c>
      <c r="E388" s="7" t="s">
        <v>5</v>
      </c>
      <c r="F388" s="7" t="s">
        <v>6</v>
      </c>
      <c r="G388" s="3">
        <v>7200</v>
      </c>
    </row>
    <row r="389" spans="1:9" x14ac:dyDescent="0.45">
      <c r="A389" s="4">
        <v>45532</v>
      </c>
      <c r="B389" s="1">
        <v>18</v>
      </c>
      <c r="C389" s="2">
        <v>18.100000000000001</v>
      </c>
      <c r="D389" s="6">
        <v>0.70590277777955635</v>
      </c>
      <c r="E389" s="7" t="s">
        <v>5</v>
      </c>
      <c r="F389" s="7" t="s">
        <v>6</v>
      </c>
      <c r="G389" s="3">
        <v>325.8</v>
      </c>
    </row>
    <row r="390" spans="1:9" x14ac:dyDescent="0.45">
      <c r="A390" s="4">
        <v>45532</v>
      </c>
      <c r="B390" s="1">
        <v>280</v>
      </c>
      <c r="C390" s="2">
        <v>18.100000000000001</v>
      </c>
      <c r="D390" s="6">
        <v>0.70594907407212304</v>
      </c>
      <c r="E390" s="7" t="s">
        <v>5</v>
      </c>
      <c r="F390" s="7" t="s">
        <v>6</v>
      </c>
      <c r="G390" s="3">
        <v>5068</v>
      </c>
    </row>
    <row r="391" spans="1:9" x14ac:dyDescent="0.45">
      <c r="A391" s="19">
        <v>45532</v>
      </c>
      <c r="B391" s="20">
        <v>293</v>
      </c>
      <c r="C391" s="21">
        <v>18.100000000000001</v>
      </c>
      <c r="D391" s="22">
        <v>0.70660879629576812</v>
      </c>
      <c r="E391" s="23" t="s">
        <v>5</v>
      </c>
      <c r="F391" s="23" t="s">
        <v>6</v>
      </c>
      <c r="G391" s="24">
        <v>5303.3</v>
      </c>
      <c r="H391" s="20">
        <f>SUM(B387:B391)</f>
        <v>1071</v>
      </c>
      <c r="I391" s="21">
        <f>SUMPRODUCT(B387:B391,C387:C391)/SUM(B387:B391)</f>
        <v>18.05518207282913</v>
      </c>
    </row>
    <row r="392" spans="1:9" x14ac:dyDescent="0.45">
      <c r="A392" s="4">
        <v>45533</v>
      </c>
      <c r="B392" s="1">
        <v>480</v>
      </c>
      <c r="C392" s="2">
        <v>18.100000000000001</v>
      </c>
      <c r="D392" s="6">
        <v>0.46011574073781958</v>
      </c>
      <c r="E392" s="7" t="s">
        <v>5</v>
      </c>
      <c r="F392" s="7" t="s">
        <v>6</v>
      </c>
      <c r="G392" s="3">
        <v>8688</v>
      </c>
    </row>
    <row r="393" spans="1:9" x14ac:dyDescent="0.45">
      <c r="A393" s="4">
        <v>45533</v>
      </c>
      <c r="B393" s="1">
        <v>280</v>
      </c>
      <c r="C393" s="2">
        <v>18.100000000000001</v>
      </c>
      <c r="D393" s="6">
        <v>0.46043981481489027</v>
      </c>
      <c r="E393" s="7" t="s">
        <v>5</v>
      </c>
      <c r="F393" s="7" t="s">
        <v>6</v>
      </c>
      <c r="G393" s="3">
        <v>5068</v>
      </c>
    </row>
    <row r="394" spans="1:9" x14ac:dyDescent="0.45">
      <c r="A394" s="4">
        <v>45533</v>
      </c>
      <c r="B394" s="1">
        <v>280</v>
      </c>
      <c r="C394" s="2">
        <v>18.100000000000001</v>
      </c>
      <c r="D394" s="6">
        <v>0.46045138889166992</v>
      </c>
      <c r="E394" s="7" t="s">
        <v>5</v>
      </c>
      <c r="F394" s="7" t="s">
        <v>6</v>
      </c>
      <c r="G394" s="3">
        <v>5068</v>
      </c>
    </row>
    <row r="395" spans="1:9" x14ac:dyDescent="0.45">
      <c r="A395" s="19">
        <v>45533</v>
      </c>
      <c r="B395" s="20">
        <v>2</v>
      </c>
      <c r="C395" s="21">
        <v>18.100000000000001</v>
      </c>
      <c r="D395" s="22">
        <v>0.46045138889166992</v>
      </c>
      <c r="E395" s="23" t="s">
        <v>5</v>
      </c>
      <c r="F395" s="23" t="s">
        <v>6</v>
      </c>
      <c r="G395" s="24">
        <v>36.200000000000003</v>
      </c>
      <c r="H395" s="20">
        <f>SUM(B392:B395)</f>
        <v>1042</v>
      </c>
      <c r="I395" s="26">
        <f>SUMPRODUCT(B392:B395,C392:C395)/SUM(B392:B395)</f>
        <v>18.100000000000001</v>
      </c>
    </row>
    <row r="396" spans="1:9" x14ac:dyDescent="0.45">
      <c r="A396" s="4">
        <v>45533</v>
      </c>
      <c r="B396" s="1">
        <v>420</v>
      </c>
      <c r="C396" s="2">
        <v>17.95</v>
      </c>
      <c r="D396" s="6">
        <v>0.43250000000261934</v>
      </c>
      <c r="E396" s="7" t="s">
        <v>5</v>
      </c>
      <c r="F396" s="7" t="s">
        <v>7</v>
      </c>
      <c r="G396" s="3">
        <v>7539</v>
      </c>
    </row>
    <row r="397" spans="1:9" x14ac:dyDescent="0.45">
      <c r="A397" s="4">
        <v>45533</v>
      </c>
      <c r="B397" s="1">
        <v>44</v>
      </c>
      <c r="C397" s="2">
        <v>17.95</v>
      </c>
      <c r="D397" s="6">
        <v>0.51884259259531973</v>
      </c>
      <c r="E397" s="7" t="s">
        <v>5</v>
      </c>
      <c r="F397" s="7" t="s">
        <v>7</v>
      </c>
      <c r="G397" s="3">
        <v>789.8</v>
      </c>
    </row>
    <row r="398" spans="1:9" x14ac:dyDescent="0.45">
      <c r="A398" s="19">
        <v>45533</v>
      </c>
      <c r="B398" s="20">
        <v>349</v>
      </c>
      <c r="C398" s="21">
        <v>17.95</v>
      </c>
      <c r="D398" s="22">
        <v>0.557164351848769</v>
      </c>
      <c r="E398" s="23" t="s">
        <v>5</v>
      </c>
      <c r="F398" s="23" t="s">
        <v>7</v>
      </c>
      <c r="G398" s="24">
        <v>6264.55</v>
      </c>
      <c r="H398" s="20">
        <f>SUM(B396:B398)</f>
        <v>813</v>
      </c>
      <c r="I398" s="21">
        <f>SUMPRODUCT(B396:B398,C396:C398)/SUM(B396:B398)</f>
        <v>17.95</v>
      </c>
    </row>
    <row r="399" spans="1:9" x14ac:dyDescent="0.45">
      <c r="A399" s="4">
        <v>45534</v>
      </c>
      <c r="B399" s="1">
        <v>45</v>
      </c>
      <c r="C399" s="2">
        <v>17.75</v>
      </c>
      <c r="D399" s="6">
        <v>0.47871527777897427</v>
      </c>
      <c r="E399" s="7" t="s">
        <v>5</v>
      </c>
      <c r="F399" s="7" t="s">
        <v>7</v>
      </c>
      <c r="G399" s="3">
        <v>798.75</v>
      </c>
    </row>
    <row r="400" spans="1:9" x14ac:dyDescent="0.45">
      <c r="A400" s="4">
        <v>45534</v>
      </c>
      <c r="B400" s="1">
        <v>271</v>
      </c>
      <c r="C400" s="2">
        <v>17.75</v>
      </c>
      <c r="D400" s="6">
        <v>0.47871527777897427</v>
      </c>
      <c r="E400" s="7" t="s">
        <v>5</v>
      </c>
      <c r="F400" s="7" t="s">
        <v>7</v>
      </c>
      <c r="G400" s="3">
        <v>4810.25</v>
      </c>
    </row>
    <row r="401" spans="1:9" x14ac:dyDescent="0.45">
      <c r="A401" s="19">
        <v>45534</v>
      </c>
      <c r="B401" s="20">
        <v>704</v>
      </c>
      <c r="C401" s="21">
        <v>17.75</v>
      </c>
      <c r="D401" s="22">
        <v>0.50129629629373085</v>
      </c>
      <c r="E401" s="23" t="s">
        <v>5</v>
      </c>
      <c r="F401" s="23" t="s">
        <v>7</v>
      </c>
      <c r="G401" s="24">
        <v>12496</v>
      </c>
      <c r="H401" s="20">
        <f>SUM(B399:B401)</f>
        <v>1020</v>
      </c>
      <c r="I401" s="26">
        <f>SUMPRODUCT(B399:B401,C399:C401)/SUM(B399:B401)</f>
        <v>17.75</v>
      </c>
    </row>
    <row r="402" spans="1:9" x14ac:dyDescent="0.45">
      <c r="A402" s="4">
        <v>45534</v>
      </c>
      <c r="B402" s="1">
        <v>120</v>
      </c>
      <c r="C402" s="2">
        <v>17.75</v>
      </c>
      <c r="D402" s="6">
        <v>0.50576388889021473</v>
      </c>
      <c r="E402" s="7" t="s">
        <v>5</v>
      </c>
      <c r="F402" s="7" t="s">
        <v>6</v>
      </c>
      <c r="G402" s="3">
        <v>2130</v>
      </c>
    </row>
    <row r="403" spans="1:9" x14ac:dyDescent="0.45">
      <c r="A403" s="4">
        <v>45534</v>
      </c>
      <c r="B403" s="1">
        <v>160</v>
      </c>
      <c r="C403" s="2">
        <v>17.75</v>
      </c>
      <c r="D403" s="6">
        <v>0.50986111110978527</v>
      </c>
      <c r="E403" s="7" t="s">
        <v>5</v>
      </c>
      <c r="F403" s="7" t="s">
        <v>6</v>
      </c>
      <c r="G403" s="3">
        <v>2840</v>
      </c>
    </row>
    <row r="404" spans="1:9" x14ac:dyDescent="0.45">
      <c r="A404" s="4">
        <v>45534</v>
      </c>
      <c r="B404" s="1">
        <v>750</v>
      </c>
      <c r="C404" s="2">
        <v>17.75</v>
      </c>
      <c r="D404" s="6">
        <v>0.51513888889166992</v>
      </c>
      <c r="E404" s="7" t="s">
        <v>5</v>
      </c>
      <c r="F404" s="7" t="s">
        <v>6</v>
      </c>
      <c r="G404" s="3">
        <v>13312.5</v>
      </c>
    </row>
    <row r="405" spans="1:9" x14ac:dyDescent="0.45">
      <c r="A405" s="19">
        <v>45534</v>
      </c>
      <c r="B405" s="20">
        <v>649</v>
      </c>
      <c r="C405" s="21">
        <v>18.05</v>
      </c>
      <c r="D405" s="22">
        <v>0.58108796296437504</v>
      </c>
      <c r="E405" s="23" t="s">
        <v>5</v>
      </c>
      <c r="F405" s="23" t="s">
        <v>6</v>
      </c>
      <c r="G405" s="24">
        <v>11714.45</v>
      </c>
      <c r="H405" s="20">
        <f>SUM(B402:B405)</f>
        <v>1679</v>
      </c>
      <c r="I405" s="21">
        <f>SUMPRODUCT(B402:B405,C402:C405)/SUM(B402:B405)</f>
        <v>17.865961882072664</v>
      </c>
    </row>
    <row r="406" spans="1:9" x14ac:dyDescent="0.45">
      <c r="A406" s="19">
        <v>45537</v>
      </c>
      <c r="B406" s="20">
        <v>838</v>
      </c>
      <c r="C406" s="21">
        <v>17.8</v>
      </c>
      <c r="D406" s="22">
        <v>0.47021990740904585</v>
      </c>
      <c r="E406" s="23" t="s">
        <v>5</v>
      </c>
      <c r="F406" s="23" t="s">
        <v>7</v>
      </c>
      <c r="G406" s="24">
        <v>14916.400000000001</v>
      </c>
      <c r="H406" s="20">
        <f>+B406</f>
        <v>838</v>
      </c>
      <c r="I406" s="21">
        <f>+C406</f>
        <v>17.8</v>
      </c>
    </row>
    <row r="407" spans="1:9" x14ac:dyDescent="0.45">
      <c r="A407" s="4">
        <v>45537</v>
      </c>
      <c r="B407" s="1">
        <v>170</v>
      </c>
      <c r="C407" s="2">
        <v>17.850000000000001</v>
      </c>
      <c r="D407" s="6">
        <v>0.47021990740904585</v>
      </c>
      <c r="E407" s="7" t="s">
        <v>5</v>
      </c>
      <c r="F407" s="7" t="s">
        <v>6</v>
      </c>
      <c r="G407" s="3">
        <v>3034.5000000000005</v>
      </c>
    </row>
    <row r="408" spans="1:9" x14ac:dyDescent="0.45">
      <c r="A408" s="4">
        <v>45537</v>
      </c>
      <c r="B408" s="1">
        <v>280</v>
      </c>
      <c r="C408" s="2">
        <v>18</v>
      </c>
      <c r="D408" s="6">
        <v>0.47335648148145992</v>
      </c>
      <c r="E408" s="7" t="s">
        <v>5</v>
      </c>
      <c r="F408" s="7" t="s">
        <v>6</v>
      </c>
      <c r="G408" s="3">
        <v>5040</v>
      </c>
    </row>
    <row r="409" spans="1:9" x14ac:dyDescent="0.45">
      <c r="A409" s="4">
        <v>45537</v>
      </c>
      <c r="B409" s="1">
        <v>280</v>
      </c>
      <c r="C409" s="2">
        <v>18</v>
      </c>
      <c r="D409" s="6">
        <v>0.47383101852028631</v>
      </c>
      <c r="E409" s="7" t="s">
        <v>5</v>
      </c>
      <c r="F409" s="7" t="s">
        <v>6</v>
      </c>
      <c r="G409" s="3">
        <v>5040</v>
      </c>
    </row>
    <row r="410" spans="1:9" x14ac:dyDescent="0.45">
      <c r="A410" s="19">
        <v>45537</v>
      </c>
      <c r="B410" s="20">
        <v>258</v>
      </c>
      <c r="C410" s="21">
        <v>18</v>
      </c>
      <c r="D410" s="22">
        <v>0.47384259258979</v>
      </c>
      <c r="E410" s="23" t="s">
        <v>5</v>
      </c>
      <c r="F410" s="23" t="s">
        <v>6</v>
      </c>
      <c r="G410" s="24">
        <v>4644</v>
      </c>
      <c r="H410" s="20">
        <f>+SUM(B407:B410)</f>
        <v>988</v>
      </c>
      <c r="I410" s="21">
        <f>+SUMPRODUCT(B407:B410,C407:C410)/SUM(B407:B410)</f>
        <v>17.974190283400809</v>
      </c>
    </row>
    <row r="411" spans="1:9" x14ac:dyDescent="0.45">
      <c r="A411" s="4">
        <v>45538</v>
      </c>
      <c r="B411" s="1">
        <v>190</v>
      </c>
      <c r="C411" s="2">
        <v>18</v>
      </c>
      <c r="D411" s="6">
        <v>0.40702546296233777</v>
      </c>
      <c r="E411" s="7" t="s">
        <v>5</v>
      </c>
      <c r="F411" s="7" t="s">
        <v>7</v>
      </c>
      <c r="G411" s="3">
        <v>3420</v>
      </c>
    </row>
    <row r="412" spans="1:9" x14ac:dyDescent="0.45">
      <c r="A412" s="4">
        <v>45538</v>
      </c>
      <c r="B412" s="1">
        <v>600</v>
      </c>
      <c r="C412" s="2">
        <v>18</v>
      </c>
      <c r="D412" s="6">
        <v>0.49185185185342561</v>
      </c>
      <c r="E412" s="7" t="s">
        <v>5</v>
      </c>
      <c r="F412" s="7" t="s">
        <v>7</v>
      </c>
      <c r="G412" s="3">
        <v>10800</v>
      </c>
    </row>
    <row r="413" spans="1:9" x14ac:dyDescent="0.45">
      <c r="A413" s="4">
        <v>45538</v>
      </c>
      <c r="B413" s="1">
        <v>37</v>
      </c>
      <c r="C413" s="2">
        <v>18</v>
      </c>
      <c r="D413" s="6">
        <v>0.51684027777810115</v>
      </c>
      <c r="E413" s="7" t="s">
        <v>5</v>
      </c>
      <c r="F413" s="7" t="s">
        <v>7</v>
      </c>
      <c r="G413" s="3">
        <v>666</v>
      </c>
    </row>
    <row r="414" spans="1:9" x14ac:dyDescent="0.45">
      <c r="A414" s="19">
        <v>45538</v>
      </c>
      <c r="B414" s="20">
        <v>41</v>
      </c>
      <c r="C414" s="21">
        <v>18</v>
      </c>
      <c r="D414" s="22">
        <v>0.51716435185517184</v>
      </c>
      <c r="E414" s="23" t="s">
        <v>5</v>
      </c>
      <c r="F414" s="23" t="s">
        <v>7</v>
      </c>
      <c r="G414" s="24">
        <v>738</v>
      </c>
      <c r="H414" s="20">
        <f>+SUM(B411:B414)</f>
        <v>868</v>
      </c>
      <c r="I414" s="21">
        <f>+C414</f>
        <v>18</v>
      </c>
    </row>
    <row r="415" spans="1:9" x14ac:dyDescent="0.45">
      <c r="A415" s="4">
        <v>45538</v>
      </c>
      <c r="B415" s="1">
        <v>280</v>
      </c>
      <c r="C415" s="2">
        <v>18.149999999999999</v>
      </c>
      <c r="D415" s="6">
        <v>0.479143518517958</v>
      </c>
      <c r="E415" s="7" t="s">
        <v>5</v>
      </c>
      <c r="F415" s="7" t="s">
        <v>6</v>
      </c>
      <c r="G415" s="3">
        <v>5082</v>
      </c>
    </row>
    <row r="416" spans="1:9" x14ac:dyDescent="0.45">
      <c r="A416" s="4">
        <v>45538</v>
      </c>
      <c r="B416" s="1">
        <v>280</v>
      </c>
      <c r="C416" s="2">
        <v>18.25</v>
      </c>
      <c r="D416" s="6">
        <v>0.52630787037196569</v>
      </c>
      <c r="E416" s="7" t="s">
        <v>5</v>
      </c>
      <c r="F416" s="7" t="s">
        <v>6</v>
      </c>
      <c r="G416" s="3">
        <v>5110</v>
      </c>
    </row>
    <row r="417" spans="1:9" x14ac:dyDescent="0.45">
      <c r="A417" s="19">
        <v>45538</v>
      </c>
      <c r="B417" s="20">
        <v>415</v>
      </c>
      <c r="C417" s="21">
        <v>18.25</v>
      </c>
      <c r="D417" s="22">
        <v>0.52737268518831115</v>
      </c>
      <c r="E417" s="23" t="s">
        <v>5</v>
      </c>
      <c r="F417" s="23" t="s">
        <v>6</v>
      </c>
      <c r="G417" s="24">
        <v>7573.75</v>
      </c>
      <c r="H417" s="20">
        <f>+SUM(B415:B417)</f>
        <v>975</v>
      </c>
      <c r="I417" s="21">
        <f>+SUMPRODUCT(B415:B417,C415:C417)/SUM(B415:B417)</f>
        <v>18.221282051282053</v>
      </c>
    </row>
    <row r="418" spans="1:9" x14ac:dyDescent="0.45">
      <c r="A418" s="4">
        <v>45539</v>
      </c>
      <c r="B418" s="1">
        <v>570</v>
      </c>
      <c r="C418" s="2">
        <v>18</v>
      </c>
      <c r="D418" s="6">
        <v>0.39711805555270985</v>
      </c>
      <c r="E418" s="7" t="s">
        <v>5</v>
      </c>
      <c r="F418" s="7" t="s">
        <v>6</v>
      </c>
      <c r="G418" s="3">
        <v>10260</v>
      </c>
    </row>
    <row r="419" spans="1:9" x14ac:dyDescent="0.45">
      <c r="A419" s="4">
        <v>45539</v>
      </c>
      <c r="B419" s="1">
        <v>111</v>
      </c>
      <c r="C419" s="2">
        <v>18</v>
      </c>
      <c r="D419" s="6">
        <v>0.39887731481576338</v>
      </c>
      <c r="E419" s="7" t="s">
        <v>5</v>
      </c>
      <c r="F419" s="7" t="s">
        <v>6</v>
      </c>
      <c r="G419" s="3">
        <v>1998</v>
      </c>
    </row>
    <row r="420" spans="1:9" x14ac:dyDescent="0.45">
      <c r="A420" s="19">
        <v>45539</v>
      </c>
      <c r="B420" s="20">
        <v>280</v>
      </c>
      <c r="C420" s="21">
        <v>18</v>
      </c>
      <c r="D420" s="22">
        <v>0.39887731481576338</v>
      </c>
      <c r="E420" s="23" t="s">
        <v>5</v>
      </c>
      <c r="F420" s="23" t="s">
        <v>6</v>
      </c>
      <c r="G420" s="24">
        <v>5040</v>
      </c>
      <c r="H420" s="20">
        <f>+SUM(B418:B420)</f>
        <v>961</v>
      </c>
      <c r="I420" s="21">
        <f>+C420</f>
        <v>18</v>
      </c>
    </row>
    <row r="421" spans="1:9" x14ac:dyDescent="0.45">
      <c r="A421" s="4">
        <v>45539</v>
      </c>
      <c r="B421" s="1">
        <v>581</v>
      </c>
      <c r="C421" s="2">
        <v>18</v>
      </c>
      <c r="D421" s="6">
        <v>0.39894675926188938</v>
      </c>
      <c r="E421" s="7" t="s">
        <v>5</v>
      </c>
      <c r="F421" s="7" t="s">
        <v>7</v>
      </c>
      <c r="G421" s="3">
        <v>10458</v>
      </c>
    </row>
    <row r="422" spans="1:9" x14ac:dyDescent="0.45">
      <c r="A422" s="19">
        <v>45539</v>
      </c>
      <c r="B422" s="20">
        <v>269</v>
      </c>
      <c r="C422" s="21">
        <v>18.05</v>
      </c>
      <c r="D422" s="22">
        <v>0.5612615740756155</v>
      </c>
      <c r="E422" s="23" t="s">
        <v>5</v>
      </c>
      <c r="F422" s="23" t="s">
        <v>7</v>
      </c>
      <c r="G422" s="24">
        <v>4855.45</v>
      </c>
      <c r="H422" s="20">
        <f>+SUM(B421:B422)</f>
        <v>850</v>
      </c>
      <c r="I422" s="21">
        <f>+SUMPRODUCT(B421:B422,C421:C422)/SUM(B421:B422)</f>
        <v>18.015823529411765</v>
      </c>
    </row>
    <row r="423" spans="1:9" x14ac:dyDescent="0.45">
      <c r="A423" s="4">
        <v>45540</v>
      </c>
      <c r="B423" s="1">
        <v>559</v>
      </c>
      <c r="C423" s="2">
        <v>18</v>
      </c>
      <c r="D423" s="6">
        <v>0.40502314814511919</v>
      </c>
      <c r="E423" s="7" t="s">
        <v>5</v>
      </c>
      <c r="F423" s="7" t="s">
        <v>7</v>
      </c>
      <c r="G423" s="3">
        <v>10062</v>
      </c>
    </row>
    <row r="424" spans="1:9" x14ac:dyDescent="0.45">
      <c r="A424" s="19">
        <v>45540</v>
      </c>
      <c r="B424" s="20">
        <v>302</v>
      </c>
      <c r="C424" s="21">
        <v>18</v>
      </c>
      <c r="D424" s="22">
        <v>0.437638888892252</v>
      </c>
      <c r="E424" s="23" t="s">
        <v>5</v>
      </c>
      <c r="F424" s="23" t="s">
        <v>7</v>
      </c>
      <c r="G424" s="24">
        <v>5436</v>
      </c>
      <c r="H424" s="20">
        <f>+SUM(B423:B424)</f>
        <v>861</v>
      </c>
      <c r="I424" s="21">
        <f>+C424</f>
        <v>18</v>
      </c>
    </row>
    <row r="425" spans="1:9" x14ac:dyDescent="0.45">
      <c r="A425" s="4">
        <v>45540</v>
      </c>
      <c r="B425" s="1">
        <v>280</v>
      </c>
      <c r="C425" s="2">
        <v>18.149999999999999</v>
      </c>
      <c r="D425" s="6">
        <v>0.46250000000145519</v>
      </c>
      <c r="E425" s="7" t="s">
        <v>5</v>
      </c>
      <c r="F425" s="7" t="s">
        <v>6</v>
      </c>
      <c r="G425" s="3">
        <v>5082</v>
      </c>
    </row>
    <row r="426" spans="1:9" x14ac:dyDescent="0.45">
      <c r="A426" s="19">
        <v>45540</v>
      </c>
      <c r="B426" s="20">
        <v>741</v>
      </c>
      <c r="C426" s="21">
        <v>18.149999999999999</v>
      </c>
      <c r="D426" s="22">
        <v>0.46259259259386454</v>
      </c>
      <c r="E426" s="23" t="s">
        <v>5</v>
      </c>
      <c r="F426" s="23" t="s">
        <v>6</v>
      </c>
      <c r="G426" s="24">
        <v>13449.15</v>
      </c>
      <c r="H426" s="20">
        <f>+SUM(B425:B426)</f>
        <v>1021</v>
      </c>
      <c r="I426" s="21">
        <f>+C426</f>
        <v>18.149999999999999</v>
      </c>
    </row>
    <row r="427" spans="1:9" x14ac:dyDescent="0.45">
      <c r="A427" s="4">
        <v>45541</v>
      </c>
      <c r="B427" s="1">
        <v>702</v>
      </c>
      <c r="C427" s="2">
        <v>17.8</v>
      </c>
      <c r="D427" s="6">
        <v>0.432199074071832</v>
      </c>
      <c r="E427" s="7" t="s">
        <v>5</v>
      </c>
      <c r="F427" s="7" t="s">
        <v>7</v>
      </c>
      <c r="G427" s="3">
        <v>12495.6</v>
      </c>
    </row>
    <row r="428" spans="1:9" x14ac:dyDescent="0.45">
      <c r="A428" s="4">
        <v>45541</v>
      </c>
      <c r="B428" s="1">
        <v>37</v>
      </c>
      <c r="C428" s="2">
        <v>17.8</v>
      </c>
      <c r="D428" s="6">
        <v>0.49168981481489027</v>
      </c>
      <c r="E428" s="7" t="s">
        <v>5</v>
      </c>
      <c r="F428" s="7" t="s">
        <v>7</v>
      </c>
      <c r="G428" s="3">
        <v>658.6</v>
      </c>
    </row>
    <row r="429" spans="1:9" x14ac:dyDescent="0.45">
      <c r="A429" s="19">
        <v>45541</v>
      </c>
      <c r="B429" s="20">
        <v>93</v>
      </c>
      <c r="C429" s="21">
        <v>17.8</v>
      </c>
      <c r="D429" s="22">
        <v>0.57832175926159834</v>
      </c>
      <c r="E429" s="23" t="s">
        <v>5</v>
      </c>
      <c r="F429" s="23" t="s">
        <v>7</v>
      </c>
      <c r="G429" s="24">
        <v>1655.4</v>
      </c>
      <c r="H429" s="20">
        <f>+SUM(B427:B429)</f>
        <v>832</v>
      </c>
      <c r="I429" s="21">
        <f>+C429</f>
        <v>17.8</v>
      </c>
    </row>
    <row r="430" spans="1:9" x14ac:dyDescent="0.45">
      <c r="A430" s="4">
        <v>45541</v>
      </c>
      <c r="B430" s="1">
        <v>280</v>
      </c>
      <c r="C430" s="2">
        <v>17.95</v>
      </c>
      <c r="D430" s="6">
        <v>0.57854166666948004</v>
      </c>
      <c r="E430" s="7" t="s">
        <v>5</v>
      </c>
      <c r="F430" s="7" t="s">
        <v>6</v>
      </c>
      <c r="G430" s="3">
        <v>5026</v>
      </c>
    </row>
    <row r="431" spans="1:9" x14ac:dyDescent="0.45">
      <c r="A431" s="4">
        <v>45541</v>
      </c>
      <c r="B431" s="1">
        <v>280</v>
      </c>
      <c r="C431" s="2">
        <v>17.95</v>
      </c>
      <c r="D431" s="6">
        <v>0.57956018518598285</v>
      </c>
      <c r="E431" s="7" t="s">
        <v>5</v>
      </c>
      <c r="F431" s="7" t="s">
        <v>6</v>
      </c>
      <c r="G431" s="3">
        <v>5026</v>
      </c>
    </row>
    <row r="432" spans="1:9" x14ac:dyDescent="0.45">
      <c r="A432" s="4">
        <v>45541</v>
      </c>
      <c r="B432" s="1">
        <v>280</v>
      </c>
      <c r="C432" s="2">
        <v>17.95</v>
      </c>
      <c r="D432" s="6">
        <v>0.57960648147854954</v>
      </c>
      <c r="E432" s="7" t="s">
        <v>5</v>
      </c>
      <c r="F432" s="7" t="s">
        <v>6</v>
      </c>
      <c r="G432" s="3">
        <v>5026</v>
      </c>
    </row>
    <row r="433" spans="1:9" x14ac:dyDescent="0.45">
      <c r="A433" s="19">
        <v>45541</v>
      </c>
      <c r="B433" s="20">
        <v>159</v>
      </c>
      <c r="C433" s="21">
        <v>17.95</v>
      </c>
      <c r="D433" s="22">
        <v>0.57960648147854954</v>
      </c>
      <c r="E433" s="23" t="s">
        <v>5</v>
      </c>
      <c r="F433" s="23" t="s">
        <v>6</v>
      </c>
      <c r="G433" s="24">
        <v>2854.0499999999997</v>
      </c>
      <c r="H433" s="20">
        <f>+SUM(B430:B433)</f>
        <v>999</v>
      </c>
      <c r="I433" s="21">
        <f>+C433</f>
        <v>17.95</v>
      </c>
    </row>
    <row r="434" spans="1:9" x14ac:dyDescent="0.45">
      <c r="A434" s="5"/>
      <c r="B434" s="1"/>
      <c r="C434" s="2"/>
      <c r="D434" s="7"/>
      <c r="E434" s="7"/>
      <c r="F434" s="7"/>
      <c r="G434" s="3"/>
    </row>
    <row r="435" spans="1:9" ht="16" thickBot="1" x14ac:dyDescent="0.5">
      <c r="A435" s="5"/>
      <c r="B435" s="1"/>
      <c r="C435" s="2"/>
      <c r="G435" s="3"/>
    </row>
    <row r="436" spans="1:9" ht="16" thickTop="1" x14ac:dyDescent="0.45">
      <c r="A436" s="8" t="s">
        <v>8</v>
      </c>
      <c r="B436" s="9">
        <v>114970</v>
      </c>
      <c r="C436" s="10">
        <v>17.235268330868916</v>
      </c>
      <c r="D436" s="11"/>
      <c r="E436" s="11"/>
      <c r="F436" s="11"/>
      <c r="G436" s="12">
        <v>1981538.7999999991</v>
      </c>
      <c r="H436" s="11"/>
      <c r="I436" s="11"/>
    </row>
    <row r="437" spans="1:9" x14ac:dyDescent="0.45">
      <c r="A437" s="13"/>
      <c r="B437" s="14" t="s">
        <v>9</v>
      </c>
      <c r="C437" s="14" t="s">
        <v>10</v>
      </c>
      <c r="D437" s="13"/>
      <c r="E437" s="13"/>
      <c r="F437" s="13"/>
      <c r="G437" s="14" t="s">
        <v>11</v>
      </c>
      <c r="H437" s="13"/>
      <c r="I437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</vt:lpstr>
    </vt:vector>
  </TitlesOfParts>
  <Company>ODDO BHF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SALILI Hessam</dc:creator>
  <cp:lastModifiedBy>Nölting, Nina</cp:lastModifiedBy>
  <dcterms:created xsi:type="dcterms:W3CDTF">2024-09-06T15:06:01Z</dcterms:created>
  <dcterms:modified xsi:type="dcterms:W3CDTF">2024-09-09T06:36:27Z</dcterms:modified>
</cp:coreProperties>
</file>