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ordex.sharepoint.com/sites/IRTeam2/Shared Documents/General/Q4_FY Figures 2024/Excel Website/FINAL-DON`T MAKE ANY CHANGES HERE/"/>
    </mc:Choice>
  </mc:AlternateContent>
  <xr:revisionPtr revIDLastSave="0" documentId="8_{0B605E0F-C36E-4807-BE57-D4E844A0AB37}" xr6:coauthVersionLast="47" xr6:coauthVersionMax="47" xr10:uidLastSave="{00000000-0000-0000-0000-000000000000}"/>
  <bookViews>
    <workbookView xWindow="28680" yWindow="-900" windowWidth="29040" windowHeight="15720" tabRatio="722" xr2:uid="{00000000-000D-0000-FFFF-FFFF00000000}"/>
  </bookViews>
  <sheets>
    <sheet name="NDX Group - table of content" sheetId="4" r:id="rId1"/>
    <sheet name="BS - 2020-2024" sheetId="1" r:id="rId2"/>
    <sheet name="IS - 2020-2024" sheetId="2" r:id="rId3"/>
    <sheet name="CF - 2020-2024" sheetId="3" r:id="rId4"/>
    <sheet name="Operational Data" sheetId="5" r:id="rId5"/>
    <sheet name="CAPEX" sheetId="6" r:id="rId6"/>
  </sheets>
  <definedNames>
    <definedName name="_xlnm.Print_Area" localSheetId="1">'BS - 2020-2024'!$A$1:$S$28</definedName>
    <definedName name="_xlnm.Print_Area" localSheetId="3">'CF - 2020-2024'!$A$1:$R$49</definedName>
    <definedName name="_xlnm.Print_Area" localSheetId="2">'IS - 2020-2024'!$A$1:$Q$25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3" l="1"/>
  <c r="P39" i="3"/>
  <c r="R38" i="3"/>
  <c r="T7" i="6" l="1"/>
  <c r="S7" i="6" l="1"/>
  <c r="R7" i="6"/>
  <c r="Q68" i="5" l="1"/>
</calcChain>
</file>

<file path=xl/sharedStrings.xml><?xml version="1.0" encoding="utf-8"?>
<sst xmlns="http://schemas.openxmlformats.org/spreadsheetml/2006/main" count="371" uniqueCount="216">
  <si>
    <t>Download file - Nordex Key Financial Figures</t>
  </si>
  <si>
    <t>Table of content</t>
  </si>
  <si>
    <t>A</t>
  </si>
  <si>
    <t>Balance Sheet (BS)</t>
  </si>
  <si>
    <t>2020-2024</t>
  </si>
  <si>
    <t>B</t>
  </si>
  <si>
    <t>Income Statement (IS)</t>
  </si>
  <si>
    <t>C</t>
  </si>
  <si>
    <t>Cash Flow Statement (CF)</t>
  </si>
  <si>
    <t>D</t>
  </si>
  <si>
    <t>Operational Data</t>
  </si>
  <si>
    <t>E</t>
  </si>
  <si>
    <t>CAPEX</t>
  </si>
  <si>
    <t>CONSOLIDATED STATEMENT OF FINANCIAL POSITION</t>
  </si>
  <si>
    <t>Assets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</si>
  <si>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</si>
  <si>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</si>
  <si>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</si>
  <si>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</si>
  <si>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</si>
  <si>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</si>
  <si>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</si>
  <si>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</si>
  <si>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</si>
  <si>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</si>
  <si>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</si>
  <si>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</si>
  <si>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</si>
  <si>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</si>
  <si>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</si>
  <si>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</si>
  <si>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</si>
  <si>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30.06.2024</t>
  </si>
  <si>
    <t>30.09.2024</t>
  </si>
  <si>
    <t>31.12.2024</t>
  </si>
  <si>
    <t>EUR thousand</t>
  </si>
  <si>
    <t>Cash and cash equivalents</t>
  </si>
  <si>
    <t xml:space="preserve">Trade receivables </t>
  </si>
  <si>
    <t>Contract assets from projects</t>
  </si>
  <si>
    <t>Current contract assets from service</t>
  </si>
  <si>
    <t>Inventories</t>
  </si>
  <si>
    <t>Income tax receivables</t>
  </si>
  <si>
    <t>Other current financial assets</t>
  </si>
  <si>
    <t>Other current non-financial assets</t>
  </si>
  <si>
    <t>Current assets</t>
  </si>
  <si>
    <t>Property, plant and equipment</t>
  </si>
  <si>
    <t>Goodwill</t>
  </si>
  <si>
    <t>Capitalised development expenses</t>
  </si>
  <si>
    <t>Prepayments made</t>
  </si>
  <si>
    <t>Other intangible assets</t>
  </si>
  <si>
    <t>Investments</t>
  </si>
  <si>
    <t>Investments accounted for using the equity method</t>
  </si>
  <si>
    <t>Non-current contract assets from services</t>
  </si>
  <si>
    <t>Other non-current financial assets</t>
  </si>
  <si>
    <t>Other non-current non-financial assets</t>
  </si>
  <si>
    <t>Deferred tax assets</t>
  </si>
  <si>
    <t>Non-current assets</t>
  </si>
  <si>
    <t>Equity and liabilities</t>
  </si>
  <si>
    <t>Current liabilities to banks</t>
  </si>
  <si>
    <t>Trade payables</t>
  </si>
  <si>
    <t>Prepayments received/Contract liabilities from projects</t>
  </si>
  <si>
    <t>Current contract liabilities from services</t>
  </si>
  <si>
    <t>Income tax payables</t>
  </si>
  <si>
    <t>Other current provisions</t>
  </si>
  <si>
    <t>Other current financial liabilities</t>
  </si>
  <si>
    <t>Other current non-financial liabilities</t>
  </si>
  <si>
    <t>Current liabilities</t>
  </si>
  <si>
    <t>Non-current liabilities to banks</t>
  </si>
  <si>
    <t>Non-current contract liabilities from services</t>
  </si>
  <si>
    <t>Pensions and similar obligations</t>
  </si>
  <si>
    <t>Other non-current provisions</t>
  </si>
  <si>
    <t>Other non-current financial liabilities</t>
  </si>
  <si>
    <t>Other non-current non-financial liabilities</t>
  </si>
  <si>
    <t>Deferred tax liabilities</t>
  </si>
  <si>
    <t>Non-current liabilities</t>
  </si>
  <si>
    <t>Subscribed capital</t>
  </si>
  <si>
    <t>Capital reserves</t>
  </si>
  <si>
    <t>Other retained earnings</t>
  </si>
  <si>
    <t>Cash flow hedge reserve</t>
  </si>
  <si>
    <t>Reserve for cash flow hedge costs</t>
  </si>
  <si>
    <t>Foreign currency adjustment item</t>
  </si>
  <si>
    <t>Consolidated net profit/ loss carried forward</t>
  </si>
  <si>
    <t>Consolidated net profit/ loss</t>
  </si>
  <si>
    <t>Share in equity attributable to shareholders of the parent</t>
  </si>
  <si>
    <t>Non-controlling interests</t>
  </si>
  <si>
    <t xml:space="preserve">Equity  </t>
  </si>
  <si>
    <t>Amounts are rounded to the nearest thousand. Table has been prepared for informational and convenience purposes only.</t>
  </si>
  <si>
    <t>CONSOLIDATED INCOME STATEMENT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</si>
  <si>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</si>
  <si>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</si>
  <si>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</si>
  <si>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</si>
  <si>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</si>
  <si>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</si>
  <si>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</si>
  <si>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</si>
  <si>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</si>
  <si>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</si>
  <si>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</si>
  <si>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</si>
  <si>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</si>
  <si>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</si>
  <si>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</si>
  <si>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</si>
  <si>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</si>
  <si>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</si>
  <si>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</si>
  <si>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Sales</t>
  </si>
  <si>
    <t>Changes in inventories and other own work capitalised</t>
  </si>
  <si>
    <t>Gross revenue</t>
  </si>
  <si>
    <t>Cost of materials</t>
  </si>
  <si>
    <t>Gross profit</t>
  </si>
  <si>
    <t>Other operating income</t>
  </si>
  <si>
    <t>Other operating expenses</t>
  </si>
  <si>
    <t>Structural costs</t>
  </si>
  <si>
    <t>Adjusted EBITDA before restructuring costs</t>
  </si>
  <si>
    <t>Restructuring costs</t>
  </si>
  <si>
    <t>EBITDA</t>
  </si>
  <si>
    <t>Depreciation/amortisation</t>
  </si>
  <si>
    <t xml:space="preserve">EBIT </t>
  </si>
  <si>
    <t>Profit/loss from equity-accounting method</t>
  </si>
  <si>
    <t>Impairment of investments</t>
  </si>
  <si>
    <t>Other interest and similar income</t>
  </si>
  <si>
    <t>Interest and similar expenses</t>
  </si>
  <si>
    <t>Financial result</t>
  </si>
  <si>
    <t>Net profit/loss from ordinary activities</t>
  </si>
  <si>
    <t>Income tax</t>
  </si>
  <si>
    <t>Consolidated net loss</t>
  </si>
  <si>
    <t>CONSOLIDATED CASH FLOW STATEMENT</t>
  </si>
  <si>
    <t>Operating activities</t>
  </si>
  <si>
    <t>+</t>
  </si>
  <si>
    <t>Depreciation/amortization of non-current assets</t>
  </si>
  <si>
    <t>=</t>
  </si>
  <si>
    <t>Consolidated profit plus depreciation/amortization</t>
  </si>
  <si>
    <t>+/-</t>
  </si>
  <si>
    <t>Decrease/Increase in trade receivables</t>
  </si>
  <si>
    <t>Decrease/Increase  in contract assets from projects</t>
  </si>
  <si>
    <t>-/+</t>
  </si>
  <si>
    <t>Payments made for/received from changes in working capital</t>
  </si>
  <si>
    <t>Gain/loss from the disposal of non-current assets</t>
  </si>
  <si>
    <t>-</t>
  </si>
  <si>
    <t>Interest received</t>
  </si>
  <si>
    <t>Interest paid /transaction costs</t>
  </si>
  <si>
    <t>Taxes paid</t>
  </si>
  <si>
    <t>Other non-cash income</t>
  </si>
  <si>
    <t>Payments received from other operating activities</t>
  </si>
  <si>
    <t>Cash flow from operating activities</t>
  </si>
  <si>
    <t>Investing activities</t>
  </si>
  <si>
    <t>Payments received from the disposal of long-term financial assets</t>
  </si>
  <si>
    <t>Payments made for investments in long-term financial assets</t>
  </si>
  <si>
    <t>Payments received from investment grants</t>
  </si>
  <si>
    <t>Cash flow from investing activities</t>
  </si>
  <si>
    <t>Financing activities</t>
  </si>
  <si>
    <t>Equity issuance fees</t>
  </si>
  <si>
    <t>Payments received from capital increases</t>
  </si>
  <si>
    <t>Bank loans received</t>
  </si>
  <si>
    <t>Bank loans repaid</t>
  </si>
  <si>
    <t>Cash repayments of bonds</t>
  </si>
  <si>
    <t>Repayment of corporate bond</t>
  </si>
  <si>
    <t xml:space="preserve">Payments received from the issue of bonds </t>
  </si>
  <si>
    <t>Shareholder loan received</t>
  </si>
  <si>
    <t>Proceeds from convertible bonds</t>
  </si>
  <si>
    <t>Lease liabilities repaid</t>
  </si>
  <si>
    <t>Capital contribution by non-controlling interests</t>
  </si>
  <si>
    <t>Cash flow from financing activities</t>
  </si>
  <si>
    <t>Net change in cash and cash equivalents</t>
  </si>
  <si>
    <t>Cash and cash equivalents at the beginning of the period</t>
  </si>
  <si>
    <t>Exchange rate-induced change in cash and cash equivalents</t>
  </si>
  <si>
    <t>Cash and cash equivalents at the end of the period
(Cash and cash equivalents as shown in the consolidated statement
of financial position)</t>
  </si>
  <si>
    <t>OPERATIONAL DATA</t>
  </si>
  <si>
    <t>Order intake turbines (MW)</t>
  </si>
  <si>
    <t>Europe</t>
  </si>
  <si>
    <t>Latin America</t>
  </si>
  <si>
    <t>North America</t>
  </si>
  <si>
    <t>RoW</t>
  </si>
  <si>
    <t>Total</t>
  </si>
  <si>
    <t>Order intake turbines (EUR m)</t>
  </si>
  <si>
    <t xml:space="preserve">not reported anymore </t>
  </si>
  <si>
    <t>Order book turbines (EUR m)</t>
  </si>
  <si>
    <t>Order intake service (EUR m)</t>
  </si>
  <si>
    <t>Order book service (EUR m)</t>
  </si>
  <si>
    <t>WTGs under service (#)</t>
  </si>
  <si>
    <t>WTGs under service (GW)</t>
  </si>
  <si>
    <t>Installations (MW)</t>
  </si>
  <si>
    <t>Installations (#)</t>
  </si>
  <si>
    <t>Turbine assembly (MW)</t>
  </si>
  <si>
    <t>Germany</t>
  </si>
  <si>
    <t>Spain</t>
  </si>
  <si>
    <t>Brazil</t>
  </si>
  <si>
    <t>India</t>
  </si>
  <si>
    <t>China</t>
  </si>
  <si>
    <t>Rest of the World</t>
  </si>
  <si>
    <t>Turbine assembly (pcs.)</t>
  </si>
  <si>
    <t>Blade production (pcs.)</t>
  </si>
  <si>
    <t>Mexico</t>
  </si>
  <si>
    <t>External Blade Production (pcs.)</t>
  </si>
  <si>
    <t>Employees</t>
  </si>
  <si>
    <t>Quarter end/ cut off date</t>
  </si>
  <si>
    <t>Average</t>
  </si>
  <si>
    <t>EUR million</t>
  </si>
  <si>
    <t>Property, plant, equipment</t>
  </si>
  <si>
    <t>Intangible assets</t>
  </si>
  <si>
    <t>Q4 2024</t>
  </si>
  <si>
    <t>Staff Cost</t>
  </si>
  <si>
    <t>Payments received from the disposal of property, plant and equipment/intangible assets</t>
  </si>
  <si>
    <t>Payments made for investments in property, plant and equipment/intangible assets</t>
  </si>
  <si>
    <t>Repayment of employee bond</t>
  </si>
  <si>
    <t>Decrease/Increase in inventories</t>
  </si>
  <si>
    <t>Decrease/Increase in trade payables</t>
  </si>
  <si>
    <t>Decrease/Increase in contract liabilities from projects/ prepayments received</t>
  </si>
  <si>
    <t>Decrease/Increase in other assets not attributed to investing or financing activities</t>
  </si>
  <si>
    <t>Decrease/Increase in pensions and similar obligations</t>
  </si>
  <si>
    <t>Decrease/Increase in other provisions</t>
  </si>
  <si>
    <t>Decrease/Increase in other liabilities not attributed to
investing or financing activities</t>
  </si>
  <si>
    <t>Consolidated net loss/profit</t>
  </si>
  <si>
    <t>Cash and cash equivalents from expanding/reducing the basis of 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</si>
</sst>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;&quot;-&quot;#,##0;#,##0;_(@_)"/>
    <numFmt numFmtId="165" formatCode="#,##0.00;&quot;-&quot;#,##0.00;&quot;-&quot;;_(@_)"/>
    <numFmt numFmtId="166" formatCode="###,000"/>
    <numFmt numFmtId="167" formatCode="_-* #,##0.00\ _€_-;\-* #,##0.00\ _€_-;_-* &quot;-&quot;??\ _€_-;_-@_-"/>
    <numFmt numFmtId="168" formatCode="_-* #,##0.00\ _D_M_-;\-* #,##0.00\ _D_M_-;_-* &quot;-&quot;??\ _D_M_-;_-@_-"/>
    <numFmt numFmtId="169" formatCode="#,##0.00_ ;[Red]\-#,##0.00;\-"/>
    <numFmt numFmtId="170" formatCode="#,##0.0;[Red]\-#,##0.0"/>
    <numFmt numFmtId="171" formatCode="_-* #,##0.00\ [$€]_-;\-* #,##0.00\ [$€]_-;_-* &quot;-&quot;??\ [$€]_-;_-@_-"/>
    <numFmt numFmtId="172" formatCode="_ * #,##0_ ;_ * \-#,##0_ ;_ * &quot;-&quot;_ ;_ @_ "/>
    <numFmt numFmtId="173" formatCode="_ * #,##0.00_ ;_ * \-#,##0.00_ ;_ * &quot;-&quot;??_ ;_ @_ "/>
    <numFmt numFmtId="174" formatCode="_ &quot;$&quot;\ * #,##0_ ;_ &quot;$&quot;\ * \-#,##0_ ;_ &quot;$&quot;\ * &quot;-&quot;_ ;_ @_ "/>
    <numFmt numFmtId="175" formatCode="_ &quot;$&quot;\ * #,##0.00_ ;_ &quot;$&quot;\ * \-#,##0.00_ ;_ &quot;$&quot;\ * &quot;-&quot;??_ ;_ @_ "/>
    <numFmt numFmtId="176" formatCode="_-* #,##0.00&quot; £&quot;_-;\-* #,##0.00&quot; £&quot;_-;_-* \-??&quot; £&quot;_-;_-@_-"/>
    <numFmt numFmtId="177" formatCode="_(* #,##0_);_(* \(#,##0\);_(* &quot;-&quot;??_);_(@_)"/>
    <numFmt numFmtId="178" formatCode="0.0"/>
    <numFmt numFmtId="179" formatCode="_-* #,##0_-;\-* #,##0_-;_-* &quot;-&quot;??_-;_-@_-"/>
    <numFmt numFmtId="180" formatCode="0.0%"/>
  </numFmts>
  <fonts count="120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color indexed="9"/>
      <name val="Arial"/>
      <family val="2"/>
    </font>
    <font>
      <i/>
      <sz val="10"/>
      <name val="Arial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Wingdings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3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i/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0"/>
      <color indexed="8"/>
      <name val="Tahoma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i/>
      <sz val="10"/>
      <color indexed="23"/>
      <name val="Arial"/>
      <family val="2"/>
    </font>
    <font>
      <sz val="11"/>
      <color indexed="62"/>
      <name val="Arial"/>
      <family val="2"/>
    </font>
    <font>
      <sz val="11"/>
      <color indexed="17"/>
      <name val="Calibri"/>
      <family val="2"/>
    </font>
    <font>
      <b/>
      <sz val="15"/>
      <color indexed="49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4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49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54"/>
      <name val="Arial"/>
      <family val="2"/>
    </font>
    <font>
      <sz val="10"/>
      <color indexed="62"/>
      <name val="Arial"/>
      <family val="2"/>
    </font>
    <font>
      <sz val="10"/>
      <name val="MS Sans Serif"/>
      <family val="2"/>
    </font>
    <font>
      <sz val="11"/>
      <color indexed="52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30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11"/>
      <color indexed="18"/>
      <name val="Tahoma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b/>
      <sz val="19"/>
      <color indexed="48"/>
      <name val="Arial"/>
      <family val="2"/>
    </font>
    <font>
      <sz val="19"/>
      <color indexed="18"/>
      <name val="Tahoma"/>
      <family val="2"/>
    </font>
    <font>
      <b/>
      <sz val="18"/>
      <name val="Arial"/>
      <family val="2"/>
    </font>
    <font>
      <b/>
      <sz val="13.5"/>
      <name val="Times"/>
      <family val="1"/>
    </font>
    <font>
      <b/>
      <sz val="11.5"/>
      <name val="Times"/>
      <family val="1"/>
    </font>
    <font>
      <b/>
      <i/>
      <sz val="11.5"/>
      <name val="Times"/>
      <family val="1"/>
    </font>
    <font>
      <i/>
      <sz val="11.5"/>
      <name val="Times"/>
      <family val="1"/>
    </font>
    <font>
      <b/>
      <sz val="18"/>
      <color indexed="49"/>
      <name val="Cambria"/>
      <family val="2"/>
    </font>
    <font>
      <b/>
      <sz val="15"/>
      <name val="Times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b/>
      <sz val="10"/>
      <color rgb="FF00206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48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33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60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3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mediumGray">
        <fgColor indexed="24"/>
        <bgColor indexed="2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darkUp">
        <fgColor indexed="24"/>
        <bgColor indexed="9"/>
      </patternFill>
    </fill>
    <fill>
      <patternFill patternType="solid">
        <fgColor indexed="41"/>
      </patternFill>
    </fill>
    <fill>
      <patternFill patternType="mediumGray">
        <fgColor indexed="55"/>
        <b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59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30"/>
      </left>
      <right style="double">
        <color indexed="30"/>
      </right>
      <top style="double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3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3" fillId="0" borderId="0"/>
    <xf numFmtId="9" fontId="13" fillId="0" borderId="0" applyFont="0" applyFill="0" applyBorder="0" applyAlignment="0" applyProtection="0"/>
    <xf numFmtId="0" fontId="14" fillId="4" borderId="16" applyNumberFormat="0" applyAlignment="0" applyProtection="0">
      <alignment horizontal="left" vertical="center" indent="1"/>
    </xf>
    <xf numFmtId="0" fontId="15" fillId="5" borderId="16" applyNumberFormat="0" applyAlignment="0" applyProtection="0">
      <alignment horizontal="left" vertical="center" indent="1"/>
    </xf>
    <xf numFmtId="0" fontId="15" fillId="6" borderId="16" applyNumberFormat="0" applyAlignment="0" applyProtection="0">
      <alignment horizontal="left" vertical="center" indent="1"/>
    </xf>
    <xf numFmtId="0" fontId="15" fillId="7" borderId="16" applyNumberFormat="0" applyAlignment="0" applyProtection="0">
      <alignment horizontal="left" vertical="center" indent="1"/>
    </xf>
    <xf numFmtId="166" fontId="16" fillId="8" borderId="16" applyNumberFormat="0" applyAlignment="0" applyProtection="0">
      <alignment horizontal="left" vertical="center" indent="1"/>
    </xf>
    <xf numFmtId="166" fontId="16" fillId="0" borderId="17" applyNumberFormat="0" applyProtection="0">
      <alignment horizontal="right" vertical="center"/>
    </xf>
    <xf numFmtId="0" fontId="12" fillId="0" borderId="0"/>
    <xf numFmtId="0" fontId="12" fillId="0" borderId="0"/>
    <xf numFmtId="166" fontId="14" fillId="0" borderId="18" applyNumberFormat="0" applyProtection="0">
      <alignment horizontal="right" vertical="center"/>
    </xf>
    <xf numFmtId="166" fontId="16" fillId="8" borderId="16" applyNumberFormat="0" applyAlignment="0" applyProtection="0">
      <alignment horizontal="left" vertical="center" indent="1"/>
    </xf>
    <xf numFmtId="0" fontId="15" fillId="9" borderId="18" applyNumberFormat="0" applyAlignment="0">
      <alignment horizontal="left" vertical="center" indent="1"/>
      <protection locked="0"/>
    </xf>
    <xf numFmtId="0" fontId="15" fillId="10" borderId="18" applyNumberFormat="0" applyAlignment="0" applyProtection="0">
      <alignment horizontal="left" vertical="center" indent="1"/>
    </xf>
    <xf numFmtId="166" fontId="16" fillId="11" borderId="17" applyNumberFormat="0" applyBorder="0">
      <alignment horizontal="right" vertical="center"/>
      <protection locked="0"/>
    </xf>
    <xf numFmtId="0" fontId="15" fillId="9" borderId="18" applyNumberFormat="0" applyAlignment="0">
      <alignment horizontal="left" vertical="center" indent="1"/>
      <protection locked="0"/>
    </xf>
    <xf numFmtId="166" fontId="14" fillId="10" borderId="18" applyNumberFormat="0" applyProtection="0">
      <alignment horizontal="right" vertical="center"/>
    </xf>
    <xf numFmtId="166" fontId="14" fillId="11" borderId="18" applyNumberFormat="0" applyBorder="0">
      <alignment horizontal="right" vertical="center"/>
      <protection locked="0"/>
    </xf>
    <xf numFmtId="166" fontId="17" fillId="12" borderId="19" applyNumberFormat="0" applyBorder="0" applyAlignment="0" applyProtection="0">
      <alignment horizontal="right" vertical="center" indent="1"/>
    </xf>
    <xf numFmtId="166" fontId="18" fillId="13" borderId="19" applyNumberFormat="0" applyBorder="0" applyAlignment="0" applyProtection="0">
      <alignment horizontal="right" vertical="center" indent="1"/>
    </xf>
    <xf numFmtId="166" fontId="18" fillId="14" borderId="19" applyNumberFormat="0" applyBorder="0" applyAlignment="0" applyProtection="0">
      <alignment horizontal="right" vertical="center" indent="1"/>
    </xf>
    <xf numFmtId="166" fontId="19" fillId="15" borderId="19" applyNumberFormat="0" applyBorder="0" applyAlignment="0" applyProtection="0">
      <alignment horizontal="right" vertical="center" indent="1"/>
    </xf>
    <xf numFmtId="166" fontId="19" fillId="16" borderId="19" applyNumberFormat="0" applyBorder="0" applyAlignment="0" applyProtection="0">
      <alignment horizontal="right" vertical="center" indent="1"/>
    </xf>
    <xf numFmtId="166" fontId="19" fillId="17" borderId="19" applyNumberFormat="0" applyBorder="0" applyAlignment="0" applyProtection="0">
      <alignment horizontal="right" vertical="center" indent="1"/>
    </xf>
    <xf numFmtId="166" fontId="20" fillId="18" borderId="19" applyNumberFormat="0" applyBorder="0" applyAlignment="0" applyProtection="0">
      <alignment horizontal="right" vertical="center" indent="1"/>
    </xf>
    <xf numFmtId="166" fontId="20" fillId="19" borderId="19" applyNumberFormat="0" applyBorder="0" applyAlignment="0" applyProtection="0">
      <alignment horizontal="right" vertical="center" indent="1"/>
    </xf>
    <xf numFmtId="166" fontId="20" fillId="20" borderId="19" applyNumberFormat="0" applyBorder="0" applyAlignment="0" applyProtection="0">
      <alignment horizontal="right" vertical="center" indent="1"/>
    </xf>
    <xf numFmtId="0" fontId="9" fillId="0" borderId="16" applyNumberFormat="0" applyFont="0" applyFill="0" applyAlignment="0" applyProtection="0"/>
    <xf numFmtId="166" fontId="21" fillId="8" borderId="0" applyNumberFormat="0" applyAlignment="0" applyProtection="0">
      <alignment horizontal="left" vertical="center" indent="1"/>
    </xf>
    <xf numFmtId="0" fontId="9" fillId="0" borderId="20" applyNumberFormat="0" applyFont="0" applyFill="0" applyAlignment="0" applyProtection="0"/>
    <xf numFmtId="166" fontId="16" fillId="0" borderId="17" applyNumberFormat="0" applyFill="0" applyBorder="0" applyAlignment="0" applyProtection="0">
      <alignment horizontal="right" vertical="center"/>
    </xf>
    <xf numFmtId="0" fontId="14" fillId="4" borderId="18" applyNumberFormat="0" applyAlignment="0" applyProtection="0">
      <alignment horizontal="left" vertical="center" indent="1"/>
    </xf>
    <xf numFmtId="0" fontId="15" fillId="11" borderId="16" applyNumberFormat="0" applyAlignment="0" applyProtection="0">
      <alignment horizontal="left" vertical="center" indent="1"/>
    </xf>
    <xf numFmtId="0" fontId="15" fillId="10" borderId="18" applyNumberFormat="0" applyAlignment="0" applyProtection="0">
      <alignment horizontal="left" vertical="center" indent="1"/>
    </xf>
    <xf numFmtId="0" fontId="22" fillId="0" borderId="21" applyNumberFormat="0" applyFill="0" applyBorder="0" applyAlignment="0" applyProtection="0"/>
    <xf numFmtId="0" fontId="23" fillId="0" borderId="21" applyNumberFormat="0" applyBorder="0" applyAlignment="0" applyProtection="0"/>
    <xf numFmtId="0" fontId="22" fillId="9" borderId="18" applyNumberFormat="0" applyAlignment="0">
      <alignment horizontal="left" vertical="center" indent="1"/>
      <protection locked="0"/>
    </xf>
    <xf numFmtId="0" fontId="22" fillId="9" borderId="18" applyNumberFormat="0" applyAlignment="0">
      <alignment horizontal="left" vertical="center" indent="1"/>
      <protection locked="0"/>
    </xf>
    <xf numFmtId="0" fontId="22" fillId="10" borderId="18" applyNumberFormat="0" applyAlignment="0" applyProtection="0">
      <alignment horizontal="left" vertical="center" indent="1"/>
    </xf>
    <xf numFmtId="166" fontId="24" fillId="10" borderId="18" applyNumberFormat="0" applyProtection="0">
      <alignment horizontal="right" vertical="center"/>
    </xf>
    <xf numFmtId="166" fontId="25" fillId="11" borderId="17" applyNumberFormat="0" applyBorder="0">
      <alignment horizontal="right" vertical="center"/>
      <protection locked="0"/>
    </xf>
    <xf numFmtId="166" fontId="24" fillId="11" borderId="18" applyNumberFormat="0" applyBorder="0">
      <alignment horizontal="right" vertical="center"/>
      <protection locked="0"/>
    </xf>
    <xf numFmtId="166" fontId="16" fillId="0" borderId="17" applyNumberFormat="0" applyFill="0" applyBorder="0" applyAlignment="0" applyProtection="0">
      <alignment horizontal="right" vertical="center"/>
    </xf>
    <xf numFmtId="0" fontId="12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" fontId="12" fillId="26" borderId="0"/>
    <xf numFmtId="4" fontId="12" fillId="26" borderId="0"/>
    <xf numFmtId="4" fontId="12" fillId="26" borderId="0"/>
    <xf numFmtId="169" fontId="12" fillId="26" borderId="24"/>
    <xf numFmtId="4" fontId="12" fillId="26" borderId="0"/>
    <xf numFmtId="169" fontId="12" fillId="26" borderId="24"/>
    <xf numFmtId="4" fontId="12" fillId="26" borderId="0"/>
    <xf numFmtId="4" fontId="12" fillId="26" borderId="0"/>
    <xf numFmtId="4" fontId="12" fillId="26" borderId="0"/>
    <xf numFmtId="169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4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6" fillId="28" borderId="25">
      <alignment horizontal="right"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37" fillId="29" borderId="2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26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39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28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11" fillId="2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4" fontId="38" fillId="28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44" borderId="2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3" fillId="28" borderId="26" applyNumberFormat="0" applyProtection="0">
      <alignment horizontal="right" vertical="center"/>
    </xf>
    <xf numFmtId="9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1" fillId="22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169" fontId="12" fillId="26" borderId="24"/>
    <xf numFmtId="4" fontId="12" fillId="26" borderId="0"/>
    <xf numFmtId="170" fontId="12" fillId="26" borderId="24"/>
    <xf numFmtId="170" fontId="12" fillId="26" borderId="24"/>
    <xf numFmtId="169" fontId="12" fillId="26" borderId="24"/>
    <xf numFmtId="169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169" fontId="12" fillId="26" borderId="24"/>
    <xf numFmtId="169" fontId="12" fillId="26" borderId="24"/>
    <xf numFmtId="169" fontId="12" fillId="26" borderId="24"/>
    <xf numFmtId="169" fontId="12" fillId="26" borderId="24"/>
    <xf numFmtId="4" fontId="12" fillId="26" borderId="0"/>
    <xf numFmtId="4" fontId="12" fillId="26" borderId="0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69" fontId="12" fillId="26" borderId="24"/>
    <xf numFmtId="169" fontId="12" fillId="26" borderId="24"/>
    <xf numFmtId="169" fontId="12" fillId="26" borderId="24"/>
    <xf numFmtId="169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2" fontId="12" fillId="26" borderId="24"/>
    <xf numFmtId="2" fontId="12" fillId="26" borderId="24"/>
    <xf numFmtId="4" fontId="12" fillId="26" borderId="0"/>
    <xf numFmtId="4" fontId="12" fillId="26" borderId="0"/>
    <xf numFmtId="169" fontId="12" fillId="26" borderId="24"/>
    <xf numFmtId="169" fontId="12" fillId="26" borderId="24"/>
    <xf numFmtId="169" fontId="12" fillId="26" borderId="24"/>
    <xf numFmtId="169" fontId="12" fillId="26" borderId="24"/>
    <xf numFmtId="169" fontId="12" fillId="26" borderId="24"/>
    <xf numFmtId="169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69" fontId="12" fillId="26" borderId="24"/>
    <xf numFmtId="169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69" fontId="12" fillId="26" borderId="24"/>
    <xf numFmtId="169" fontId="12" fillId="26" borderId="24"/>
    <xf numFmtId="0" fontId="29" fillId="26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38" fillId="0" borderId="0">
      <alignment vertical="top"/>
    </xf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12" fillId="22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47" fillId="47" borderId="0" applyNumberFormat="0" applyBorder="0" applyAlignment="0" applyProtection="0"/>
    <xf numFmtId="0" fontId="48" fillId="48" borderId="0" applyNumberFormat="0" applyBorder="0" applyAlignment="0" applyProtection="0"/>
    <xf numFmtId="0" fontId="38" fillId="48" borderId="0" applyNumberFormat="0" applyBorder="0" applyAlignment="0" applyProtection="0"/>
    <xf numFmtId="0" fontId="47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38" fillId="50" borderId="0" applyNumberFormat="0" applyBorder="0" applyAlignment="0" applyProtection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38" fillId="53" borderId="0" applyNumberFormat="0" applyBorder="0" applyAlignment="0" applyProtection="0"/>
    <xf numFmtId="0" fontId="47" fillId="47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38" fillId="55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48" borderId="0" applyNumberFormat="0" applyBorder="0" applyAlignment="0" applyProtection="0"/>
    <xf numFmtId="0" fontId="38" fillId="58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3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5" borderId="0" applyNumberFormat="0" applyBorder="0" applyAlignment="0" applyProtection="0"/>
    <xf numFmtId="0" fontId="48" fillId="49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7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7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51" borderId="0" applyNumberFormat="0" applyBorder="0" applyAlignment="0" applyProtection="0"/>
    <xf numFmtId="0" fontId="38" fillId="51" borderId="0" applyNumberFormat="0" applyBorder="0" applyAlignment="0" applyProtection="0"/>
    <xf numFmtId="0" fontId="47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38" fillId="63" borderId="0" applyNumberFormat="0" applyBorder="0" applyAlignment="0" applyProtection="0"/>
    <xf numFmtId="0" fontId="47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38" fillId="55" borderId="0" applyNumberFormat="0" applyBorder="0" applyAlignment="0" applyProtection="0"/>
    <xf numFmtId="0" fontId="47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65" borderId="0" applyNumberFormat="0" applyBorder="0" applyAlignment="0" applyProtection="0"/>
    <xf numFmtId="0" fontId="48" fillId="49" borderId="0" applyNumberFormat="0" applyBorder="0" applyAlignment="0" applyProtection="0"/>
    <xf numFmtId="0" fontId="38" fillId="6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59" borderId="0" applyNumberFormat="0" applyBorder="0" applyAlignment="0" applyProtection="0"/>
    <xf numFmtId="0" fontId="48" fillId="62" borderId="0" applyNumberFormat="0" applyBorder="0" applyAlignment="0" applyProtection="0"/>
    <xf numFmtId="0" fontId="48" fillId="51" borderId="0" applyNumberFormat="0" applyBorder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2" borderId="0" applyNumberFormat="0" applyBorder="0" applyAlignment="0" applyProtection="0"/>
    <xf numFmtId="0" fontId="48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2" borderId="0" applyNumberFormat="0" applyBorder="0" applyAlignment="0" applyProtection="0"/>
    <xf numFmtId="0" fontId="48" fillId="65" borderId="0" applyNumberFormat="0" applyBorder="0" applyAlignment="0" applyProtection="0"/>
    <xf numFmtId="0" fontId="48" fillId="62" borderId="0" applyNumberFormat="0" applyBorder="0" applyAlignment="0" applyProtection="0"/>
    <xf numFmtId="0" fontId="49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1" borderId="0" applyNumberFormat="0" applyBorder="0" applyAlignment="0" applyProtection="0"/>
    <xf numFmtId="0" fontId="28" fillId="67" borderId="0" applyNumberFormat="0" applyBorder="0" applyAlignment="0" applyProtection="0"/>
    <xf numFmtId="0" fontId="49" fillId="49" borderId="0" applyNumberFormat="0" applyBorder="0" applyAlignment="0" applyProtection="0"/>
    <xf numFmtId="0" fontId="50" fillId="51" borderId="0" applyNumberFormat="0" applyBorder="0" applyAlignment="0" applyProtection="0"/>
    <xf numFmtId="0" fontId="28" fillId="51" borderId="0" applyNumberFormat="0" applyBorder="0" applyAlignment="0" applyProtection="0"/>
    <xf numFmtId="0" fontId="49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28" fillId="63" borderId="0" applyNumberFormat="0" applyBorder="0" applyAlignment="0" applyProtection="0"/>
    <xf numFmtId="0" fontId="49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59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49" borderId="0" applyNumberFormat="0" applyBorder="0" applyAlignment="0" applyProtection="0"/>
    <xf numFmtId="0" fontId="50" fillId="69" borderId="0" applyNumberFormat="0" applyBorder="0" applyAlignment="0" applyProtection="0"/>
    <xf numFmtId="0" fontId="50" fillId="49" borderId="0" applyNumberFormat="0" applyBorder="0" applyAlignment="0" applyProtection="0"/>
    <xf numFmtId="0" fontId="28" fillId="69" borderId="0" applyNumberFormat="0" applyBorder="0" applyAlignment="0" applyProtection="0"/>
    <xf numFmtId="0" fontId="50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70" borderId="0" applyNumberFormat="0" applyBorder="0" applyAlignment="0" applyProtection="0"/>
    <xf numFmtId="0" fontId="50" fillId="51" borderId="0" applyNumberFormat="0" applyBorder="0" applyAlignment="0" applyProtection="0"/>
    <xf numFmtId="0" fontId="50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66" borderId="0" applyNumberFormat="0" applyBorder="0" applyAlignment="0" applyProtection="0"/>
    <xf numFmtId="0" fontId="50" fillId="62" borderId="0" applyNumberFormat="0" applyBorder="0" applyAlignment="0" applyProtection="0"/>
    <xf numFmtId="0" fontId="50" fillId="69" borderId="0" applyNumberFormat="0" applyBorder="0" applyAlignment="0" applyProtection="0"/>
    <xf numFmtId="0" fontId="49" fillId="66" borderId="0" applyNumberFormat="0" applyBorder="0" applyAlignment="0" applyProtection="0"/>
    <xf numFmtId="0" fontId="50" fillId="71" borderId="0" applyNumberFormat="0" applyBorder="0" applyAlignment="0" applyProtection="0"/>
    <xf numFmtId="0" fontId="50" fillId="66" borderId="0" applyNumberFormat="0" applyBorder="0" applyAlignment="0" applyProtection="0"/>
    <xf numFmtId="0" fontId="28" fillId="71" borderId="0" applyNumberFormat="0" applyBorder="0" applyAlignment="0" applyProtection="0"/>
    <xf numFmtId="0" fontId="49" fillId="70" borderId="0" applyNumberFormat="0" applyBorder="0" applyAlignment="0" applyProtection="0"/>
    <xf numFmtId="0" fontId="50" fillId="70" borderId="0" applyNumberFormat="0" applyBorder="0" applyAlignment="0" applyProtection="0"/>
    <xf numFmtId="0" fontId="28" fillId="70" borderId="0" applyNumberFormat="0" applyBorder="0" applyAlignment="0" applyProtection="0"/>
    <xf numFmtId="0" fontId="49" fillId="64" borderId="0" applyNumberFormat="0" applyBorder="0" applyAlignment="0" applyProtection="0"/>
    <xf numFmtId="0" fontId="50" fillId="64" borderId="0" applyNumberFormat="0" applyBorder="0" applyAlignment="0" applyProtection="0"/>
    <xf numFmtId="0" fontId="28" fillId="64" borderId="0" applyNumberFormat="0" applyBorder="0" applyAlignment="0" applyProtection="0"/>
    <xf numFmtId="0" fontId="49" fillId="72" borderId="0" applyNumberFormat="0" applyBorder="0" applyAlignment="0" applyProtection="0"/>
    <xf numFmtId="0" fontId="50" fillId="68" borderId="0" applyNumberFormat="0" applyBorder="0" applyAlignment="0" applyProtection="0"/>
    <xf numFmtId="0" fontId="50" fillId="72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65" borderId="0" applyNumberFormat="0" applyBorder="0" applyAlignment="0" applyProtection="0"/>
    <xf numFmtId="0" fontId="28" fillId="73" borderId="0" applyNumberFormat="0" applyBorder="0" applyAlignment="0" applyProtection="0"/>
    <xf numFmtId="0" fontId="50" fillId="66" borderId="0" applyNumberFormat="0" applyBorder="0" applyAlignment="0" applyProtection="0"/>
    <xf numFmtId="0" fontId="50" fillId="70" borderId="0" applyNumberFormat="0" applyBorder="0" applyAlignment="0" applyProtection="0"/>
    <xf numFmtId="0" fontId="50" fillId="64" borderId="0" applyNumberFormat="0" applyBorder="0" applyAlignment="0" applyProtection="0"/>
    <xf numFmtId="0" fontId="50" fillId="72" borderId="0" applyNumberFormat="0" applyBorder="0" applyAlignment="0" applyProtection="0"/>
    <xf numFmtId="0" fontId="50" fillId="66" borderId="0" applyNumberFormat="0" applyBorder="0" applyAlignment="0" applyProtection="0"/>
    <xf numFmtId="0" fontId="50" fillId="73" borderId="0" applyNumberFormat="0" applyBorder="0" applyAlignment="0" applyProtection="0"/>
    <xf numFmtId="0" fontId="51" fillId="47" borderId="30" applyNumberFormat="0" applyAlignment="0" applyProtection="0"/>
    <xf numFmtId="0" fontId="51" fillId="47" borderId="30" applyNumberFormat="0" applyAlignment="0" applyProtection="0"/>
    <xf numFmtId="0" fontId="52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5" borderId="0" applyNumberFormat="0" applyBorder="0" applyAlignment="0" applyProtection="0"/>
    <xf numFmtId="0" fontId="54" fillId="50" borderId="0" applyNumberFormat="0" applyBorder="0" applyAlignment="0" applyProtection="0"/>
    <xf numFmtId="0" fontId="55" fillId="0" borderId="0" applyNumberFormat="0" applyFill="0" applyAlignment="0"/>
    <xf numFmtId="0" fontId="56" fillId="47" borderId="31" applyNumberFormat="0" applyAlignment="0" applyProtection="0"/>
    <xf numFmtId="0" fontId="56" fillId="47" borderId="31" applyNumberFormat="0" applyAlignment="0" applyProtection="0"/>
    <xf numFmtId="0" fontId="57" fillId="47" borderId="31" applyNumberFormat="0" applyAlignment="0" applyProtection="0"/>
    <xf numFmtId="0" fontId="57" fillId="47" borderId="31" applyNumberFormat="0" applyAlignment="0" applyProtection="0"/>
    <xf numFmtId="0" fontId="58" fillId="56" borderId="31" applyNumberFormat="0" applyAlignment="0" applyProtection="0"/>
    <xf numFmtId="0" fontId="59" fillId="59" borderId="31" applyNumberFormat="0" applyAlignment="0" applyProtection="0"/>
    <xf numFmtId="0" fontId="46" fillId="58" borderId="32" applyNumberFormat="0" applyAlignment="0" applyProtection="0"/>
    <xf numFmtId="0" fontId="60" fillId="61" borderId="33" applyNumberFormat="0" applyAlignment="0" applyProtection="0"/>
    <xf numFmtId="0" fontId="60" fillId="74" borderId="33" applyNumberFormat="0" applyAlignment="0" applyProtection="0"/>
    <xf numFmtId="0" fontId="40" fillId="61" borderId="33" applyNumberFormat="0" applyAlignment="0" applyProtection="0"/>
    <xf numFmtId="167" fontId="6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0" fontId="63" fillId="62" borderId="31" applyNumberFormat="0" applyAlignment="0" applyProtection="0"/>
    <xf numFmtId="0" fontId="63" fillId="62" borderId="31" applyNumberFormat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17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Font="0" applyFill="0" applyAlignment="0" applyProtection="0"/>
    <xf numFmtId="0" fontId="62" fillId="0" borderId="0" applyFont="0" applyFill="0" applyAlignment="0" applyProtection="0"/>
    <xf numFmtId="0" fontId="68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75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0" borderId="35" applyNumberFormat="0" applyFill="0" applyAlignment="0" applyProtection="0"/>
    <xf numFmtId="0" fontId="71" fillId="0" borderId="36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4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7" fillId="0" borderId="37" applyNumberFormat="0" applyFill="0" applyAlignment="0" applyProtection="0"/>
    <xf numFmtId="0" fontId="78" fillId="0" borderId="39" applyNumberFormat="0" applyFill="0" applyAlignment="0" applyProtection="0"/>
    <xf numFmtId="0" fontId="79" fillId="0" borderId="40" applyNumberFormat="0" applyFill="0" applyAlignment="0" applyProtection="0"/>
    <xf numFmtId="0" fontId="80" fillId="0" borderId="41" applyNumberFormat="0" applyFill="0" applyAlignment="0" applyProtection="0"/>
    <xf numFmtId="0" fontId="81" fillId="0" borderId="40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49" borderId="31" applyNumberFormat="0" applyAlignment="0" applyProtection="0"/>
    <xf numFmtId="0" fontId="83" fillId="49" borderId="31" applyNumberFormat="0" applyAlignment="0" applyProtection="0"/>
    <xf numFmtId="0" fontId="84" fillId="49" borderId="31" applyNumberFormat="0" applyAlignment="0" applyProtection="0"/>
    <xf numFmtId="167" fontId="4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5" fillId="0" borderId="0" applyFont="0" applyFill="0" applyBorder="0" applyAlignment="0" applyProtection="0"/>
    <xf numFmtId="0" fontId="86" fillId="0" borderId="42" applyNumberFormat="0" applyFill="0" applyAlignment="0" applyProtection="0"/>
    <xf numFmtId="0" fontId="87" fillId="0" borderId="42" applyNumberFormat="0" applyFill="0" applyAlignment="0" applyProtection="0"/>
    <xf numFmtId="0" fontId="88" fillId="0" borderId="43" applyNumberFormat="0" applyFill="0" applyAlignment="0" applyProtection="0"/>
    <xf numFmtId="0" fontId="89" fillId="0" borderId="42" applyNumberFormat="0" applyFill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90" fillId="62" borderId="0" applyNumberFormat="0" applyBorder="0" applyAlignment="0" applyProtection="0"/>
    <xf numFmtId="0" fontId="91" fillId="7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8" fillId="0" borderId="0">
      <alignment vertical="top"/>
    </xf>
    <xf numFmtId="0" fontId="12" fillId="0" borderId="0" applyNumberFormat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48" fillId="54" borderId="45" applyNumberFormat="0" applyFont="0" applyAlignment="0" applyProtection="0"/>
    <xf numFmtId="0" fontId="48" fillId="21" borderId="23" applyNumberFormat="0" applyFont="0" applyAlignment="0" applyProtection="0"/>
    <xf numFmtId="0" fontId="12" fillId="54" borderId="31" applyNumberFormat="0" applyFont="0" applyAlignment="0" applyProtection="0"/>
    <xf numFmtId="0" fontId="47" fillId="54" borderId="45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92" fillId="47" borderId="30" applyNumberFormat="0" applyAlignment="0" applyProtection="0"/>
    <xf numFmtId="0" fontId="92" fillId="47" borderId="30" applyNumberFormat="0" applyAlignment="0" applyProtection="0"/>
    <xf numFmtId="0" fontId="93" fillId="56" borderId="46" applyNumberFormat="0" applyAlignment="0" applyProtection="0"/>
    <xf numFmtId="0" fontId="94" fillId="59" borderId="46" applyNumberFormat="0" applyAlignment="0" applyProtection="0"/>
    <xf numFmtId="9" fontId="6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7" fillId="76" borderId="27" applyNumberFormat="0" applyProtection="0">
      <alignment vertical="center"/>
    </xf>
    <xf numFmtId="4" fontId="37" fillId="76" borderId="27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76" borderId="29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8" fillId="29" borderId="46" applyNumberFormat="0" applyProtection="0">
      <alignment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95" fillId="29" borderId="29" applyNumberFormat="0" applyProtection="0">
      <alignment vertical="center"/>
    </xf>
    <xf numFmtId="4" fontId="95" fillId="29" borderId="29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37" fillId="29" borderId="27" applyNumberFormat="0" applyProtection="0">
      <alignment horizontal="left" vertical="center" indent="1"/>
    </xf>
    <xf numFmtId="4" fontId="37" fillId="29" borderId="27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9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0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96" fillId="45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96" fillId="30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96" fillId="78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96" fillId="33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96" fillId="79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96" fillId="37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96" fillId="36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2" borderId="0" applyNumberFormat="0" applyProtection="0">
      <alignment horizontal="left" vertical="center" indent="1"/>
    </xf>
    <xf numFmtId="4" fontId="97" fillId="83" borderId="49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4" borderId="0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9" fillId="28" borderId="49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38" fillId="88" borderId="27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0" fontId="12" fillId="77" borderId="46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38" fillId="0" borderId="51" applyNumberFormat="0" applyProtection="0">
      <alignment horizontal="left" vertical="center" indent="1"/>
    </xf>
    <xf numFmtId="4" fontId="38" fillId="28" borderId="2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0" borderId="51" applyNumberFormat="0" applyProtection="0">
      <alignment horizontal="left" vertical="center" indent="1"/>
    </xf>
    <xf numFmtId="4" fontId="98" fillId="28" borderId="49" applyNumberFormat="0" applyProtection="0">
      <alignment horizontal="left" vertical="center" wrapText="1" indent="1"/>
    </xf>
    <xf numFmtId="4" fontId="38" fillId="87" borderId="4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0" borderId="52" applyNumberFormat="0" applyProtection="0">
      <alignment horizontal="left" vertical="center" indent="1"/>
    </xf>
    <xf numFmtId="4" fontId="97" fillId="89" borderId="49" applyNumberFormat="0" applyProtection="0">
      <alignment horizontal="left" vertical="center" indent="1"/>
    </xf>
    <xf numFmtId="4" fontId="38" fillId="41" borderId="4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0" fontId="40" fillId="74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74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12" fillId="41" borderId="4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88" borderId="28" applyNumberFormat="0" applyProtection="0">
      <alignment horizontal="left" vertical="top" wrapText="1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2" fillId="23" borderId="4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7" applyNumberFormat="0" applyProtection="0">
      <alignment horizontal="left" vertical="center"/>
    </xf>
    <xf numFmtId="0" fontId="12" fillId="89" borderId="29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91" borderId="29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91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2" borderId="27" applyNumberFormat="0" applyProtection="0">
      <alignment horizontal="left" vertical="center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96" fillId="91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99" fillId="91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9" fillId="89" borderId="53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76" borderId="27" applyNumberFormat="0" applyProtection="0">
      <alignment horizontal="right" vertical="center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7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12" fillId="77" borderId="4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0" fontId="40" fillId="88" borderId="27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100" fillId="0" borderId="0" applyNumberFormat="0" applyProtection="0">
      <alignment horizontal="left" vertical="top" indent="1"/>
    </xf>
    <xf numFmtId="4" fontId="101" fillId="0" borderId="0" applyNumberFormat="0" applyProtection="0">
      <alignment horizontal="left" vertical="center" indent="1"/>
    </xf>
    <xf numFmtId="4" fontId="10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43" fillId="85" borderId="29" applyNumberFormat="0" applyProtection="0">
      <alignment horizontal="right" vertical="center"/>
    </xf>
    <xf numFmtId="4" fontId="43" fillId="85" borderId="29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90" borderId="27" applyNumberFormat="0" applyProtection="0">
      <alignment horizontal="right" vertical="center"/>
    </xf>
    <xf numFmtId="0" fontId="53" fillId="50" borderId="0" applyNumberFormat="0" applyBorder="0" applyAlignment="0" applyProtection="0"/>
    <xf numFmtId="0" fontId="12" fillId="0" borderId="0"/>
    <xf numFmtId="0" fontId="12" fillId="0" borderId="0"/>
    <xf numFmtId="0" fontId="6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85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5" fillId="0" borderId="0"/>
    <xf numFmtId="0" fontId="85" fillId="0" borderId="0"/>
    <xf numFmtId="0" fontId="12" fillId="0" borderId="0"/>
    <xf numFmtId="0" fontId="12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1" fillId="0" borderId="0"/>
    <xf numFmtId="0" fontId="12" fillId="0" borderId="0"/>
    <xf numFmtId="0" fontId="103" fillId="0" borderId="0" applyNumberFormat="0" applyFill="0" applyAlignment="0" applyProtection="0"/>
    <xf numFmtId="0" fontId="103" fillId="0" borderId="0" applyNumberFormat="0" applyFill="0" applyAlignment="0" applyProtection="0"/>
    <xf numFmtId="0" fontId="104" fillId="0" borderId="0" applyNumberFormat="0" applyFill="0" applyAlignment="0" applyProtection="0"/>
    <xf numFmtId="0" fontId="104" fillId="0" borderId="0" applyNumberFormat="0" applyFill="0" applyAlignment="0" applyProtection="0"/>
    <xf numFmtId="0" fontId="105" fillId="0" borderId="0" applyNumberFormat="0" applyFill="0" applyAlignment="0" applyProtection="0"/>
    <xf numFmtId="0" fontId="105" fillId="0" borderId="0" applyNumberFormat="0" applyFill="0" applyAlignment="0" applyProtection="0"/>
    <xf numFmtId="0" fontId="106" fillId="0" borderId="0" applyNumberFormat="0" applyFill="0" applyAlignment="0" applyProtection="0"/>
    <xf numFmtId="0" fontId="106" fillId="0" borderId="0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54" applyNumberFormat="0" applyFill="0" applyProtection="0">
      <alignment horizontal="left" vertical="top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1" fillId="0" borderId="34" applyNumberFormat="0" applyFill="0" applyAlignment="0" applyProtection="0"/>
    <xf numFmtId="0" fontId="64" fillId="0" borderId="34" applyNumberFormat="0" applyFill="0" applyAlignment="0" applyProtection="0"/>
    <xf numFmtId="0" fontId="37" fillId="0" borderId="55" applyNumberFormat="0" applyFill="0" applyAlignment="0" applyProtection="0"/>
    <xf numFmtId="0" fontId="72" fillId="0" borderId="35" applyNumberFormat="0" applyFill="0" applyAlignment="0" applyProtection="0"/>
    <xf numFmtId="0" fontId="76" fillId="0" borderId="37" applyNumberFormat="0" applyFill="0" applyAlignment="0" applyProtection="0"/>
    <xf numFmtId="0" fontId="80" fillId="0" borderId="39" applyNumberFormat="0" applyFill="0" applyAlignment="0" applyProtection="0"/>
    <xf numFmtId="0" fontId="8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7" fillId="0" borderId="42" applyNumberFormat="0" applyFill="0" applyAlignment="0" applyProtection="0"/>
    <xf numFmtId="44" fontId="12" fillId="0" borderId="0" applyFont="0" applyFill="0" applyBorder="0" applyAlignment="0" applyProtection="0"/>
    <xf numFmtId="176" fontId="62" fillId="0" borderId="0" applyFill="0" applyBorder="0" applyAlignment="0" applyProtection="0"/>
    <xf numFmtId="44" fontId="12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58" borderId="32" applyNumberFormat="0" applyAlignment="0" applyProtection="0"/>
  </cellStyleXfs>
  <cellXfs count="16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5" fontId="2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5" fontId="2" fillId="0" borderId="4" xfId="0" applyNumberFormat="1" applyFont="1" applyBorder="1" applyAlignment="1">
      <alignment horizontal="left" vertical="top" wrapText="1"/>
    </xf>
    <xf numFmtId="165" fontId="2" fillId="0" borderId="5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3" borderId="0" xfId="0" applyFill="1"/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/>
    </xf>
    <xf numFmtId="0" fontId="8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vertical="top" wrapText="1"/>
    </xf>
    <xf numFmtId="3" fontId="8" fillId="0" borderId="3" xfId="0" applyNumberFormat="1" applyFont="1" applyBorder="1" applyAlignment="1">
      <alignment vertical="top" wrapText="1"/>
    </xf>
    <xf numFmtId="3" fontId="11" fillId="0" borderId="10" xfId="0" applyNumberFormat="1" applyFont="1" applyBorder="1" applyAlignment="1">
      <alignment horizontal="right"/>
    </xf>
    <xf numFmtId="3" fontId="12" fillId="0" borderId="11" xfId="6" applyNumberFormat="1" applyFont="1" applyBorder="1"/>
    <xf numFmtId="165" fontId="2" fillId="0" borderId="4" xfId="0" quotePrefix="1" applyNumberFormat="1" applyFont="1" applyBorder="1" applyAlignment="1">
      <alignment horizontal="left" wrapText="1"/>
    </xf>
    <xf numFmtId="3" fontId="12" fillId="3" borderId="9" xfId="15" applyNumberFormat="1" applyFill="1" applyBorder="1"/>
    <xf numFmtId="3" fontId="12" fillId="3" borderId="11" xfId="15" applyNumberFormat="1" applyFill="1" applyBorder="1"/>
    <xf numFmtId="3" fontId="11" fillId="3" borderId="10" xfId="15" applyNumberFormat="1" applyFont="1" applyFill="1" applyBorder="1"/>
    <xf numFmtId="3" fontId="12" fillId="3" borderId="12" xfId="15" applyNumberFormat="1" applyFill="1" applyBorder="1"/>
    <xf numFmtId="3" fontId="2" fillId="3" borderId="4" xfId="0" applyNumberFormat="1" applyFont="1" applyFill="1" applyBorder="1" applyAlignment="1">
      <alignment vertical="top" wrapText="1"/>
    </xf>
    <xf numFmtId="3" fontId="12" fillId="3" borderId="14" xfId="15" applyNumberFormat="1" applyFill="1" applyBorder="1"/>
    <xf numFmtId="0" fontId="12" fillId="0" borderId="0" xfId="0" applyFont="1"/>
    <xf numFmtId="3" fontId="8" fillId="0" borderId="4" xfId="0" applyNumberFormat="1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4" xfId="0" quotePrefix="1" applyFont="1" applyBorder="1" applyAlignment="1">
      <alignment horizontal="left" wrapText="1"/>
    </xf>
    <xf numFmtId="3" fontId="11" fillId="2" borderId="1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3" fontId="0" fillId="0" borderId="0" xfId="0" applyNumberFormat="1"/>
    <xf numFmtId="0" fontId="8" fillId="0" borderId="3" xfId="0" quotePrefix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3" borderId="0" xfId="0" applyFont="1" applyFill="1"/>
    <xf numFmtId="0" fontId="114" fillId="3" borderId="0" xfId="0" applyFont="1" applyFill="1"/>
    <xf numFmtId="0" fontId="1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15" fillId="3" borderId="0" xfId="0" applyFont="1" applyFill="1"/>
    <xf numFmtId="0" fontId="27" fillId="46" borderId="56" xfId="0" applyFont="1" applyFill="1" applyBorder="1" applyAlignment="1">
      <alignment horizontal="right"/>
    </xf>
    <xf numFmtId="0" fontId="27" fillId="46" borderId="0" xfId="0" applyFont="1" applyFill="1" applyAlignment="1">
      <alignment horizontal="center" vertical="center"/>
    </xf>
    <xf numFmtId="3" fontId="0" fillId="0" borderId="0" xfId="0" applyNumberFormat="1" applyAlignment="1">
      <alignment horizontal="right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right"/>
    </xf>
    <xf numFmtId="9" fontId="27" fillId="0" borderId="0" xfId="0" applyNumberFormat="1" applyFont="1" applyAlignment="1">
      <alignment horizontal="right"/>
    </xf>
    <xf numFmtId="3" fontId="0" fillId="0" borderId="0" xfId="51" applyNumberFormat="1" applyFont="1" applyBorder="1" applyAlignment="1">
      <alignment horizontal="right"/>
    </xf>
    <xf numFmtId="3" fontId="27" fillId="0" borderId="0" xfId="51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8" fillId="93" borderId="2" xfId="0" applyFont="1" applyFill="1" applyBorder="1" applyAlignment="1">
      <alignment horizontal="right" vertical="top" wrapText="1"/>
    </xf>
    <xf numFmtId="0" fontId="11" fillId="0" borderId="0" xfId="0" applyFont="1"/>
    <xf numFmtId="178" fontId="0" fillId="0" borderId="0" xfId="0" applyNumberFormat="1"/>
    <xf numFmtId="0" fontId="7" fillId="3" borderId="0" xfId="0" applyFont="1" applyFill="1" applyAlignment="1">
      <alignment vertical="top" wrapText="1"/>
    </xf>
    <xf numFmtId="0" fontId="7" fillId="94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3" fontId="2" fillId="0" borderId="22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0" fontId="7" fillId="94" borderId="57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178" fontId="11" fillId="0" borderId="0" xfId="0" applyNumberFormat="1" applyFont="1"/>
    <xf numFmtId="14" fontId="8" fillId="93" borderId="2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177" fontId="11" fillId="0" borderId="0" xfId="50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7" fontId="2" fillId="0" borderId="3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37" fontId="2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7" fontId="8" fillId="0" borderId="6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37" fontId="2" fillId="0" borderId="6" xfId="0" applyNumberFormat="1" applyFont="1" applyBorder="1" applyAlignment="1">
      <alignment horizontal="right" wrapText="1"/>
    </xf>
    <xf numFmtId="37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14" fontId="8" fillId="0" borderId="0" xfId="0" applyNumberFormat="1" applyFont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3" fontId="2" fillId="9" borderId="9" xfId="0" applyNumberFormat="1" applyFont="1" applyFill="1" applyBorder="1" applyAlignment="1">
      <alignment horizontal="right"/>
    </xf>
    <xf numFmtId="3" fontId="2" fillId="9" borderId="12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 wrapText="1"/>
    </xf>
    <xf numFmtId="3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2" fillId="9" borderId="12" xfId="0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2" fillId="9" borderId="8" xfId="0" applyNumberFormat="1" applyFont="1" applyFill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2" borderId="14" xfId="0" applyNumberFormat="1" applyFont="1" applyFill="1" applyBorder="1" applyAlignment="1">
      <alignment horizontal="right"/>
    </xf>
    <xf numFmtId="3" fontId="11" fillId="9" borderId="13" xfId="0" applyNumberFormat="1" applyFon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0" fontId="8" fillId="0" borderId="11" xfId="0" applyFont="1" applyBorder="1" applyAlignment="1">
      <alignment wrapText="1"/>
    </xf>
    <xf numFmtId="179" fontId="2" fillId="0" borderId="4" xfId="50" applyNumberFormat="1" applyFont="1" applyBorder="1" applyAlignment="1">
      <alignment vertical="top" wrapText="1"/>
    </xf>
    <xf numFmtId="179" fontId="27" fillId="0" borderId="0" xfId="50" applyNumberFormat="1" applyFont="1" applyAlignment="1">
      <alignment horizontal="right"/>
    </xf>
    <xf numFmtId="3" fontId="12" fillId="0" borderId="0" xfId="15" applyNumberFormat="1"/>
    <xf numFmtId="0" fontId="2" fillId="0" borderId="3" xfId="0" applyFont="1" applyBorder="1" applyAlignment="1">
      <alignment horizontal="left" wrapText="1"/>
    </xf>
    <xf numFmtId="0" fontId="117" fillId="0" borderId="0" xfId="0" applyFont="1" applyAlignment="1">
      <alignment horizontal="center" vertical="top" wrapText="1"/>
    </xf>
    <xf numFmtId="3" fontId="119" fillId="0" borderId="0" xfId="0" applyNumberFormat="1" applyFont="1"/>
    <xf numFmtId="0" fontId="119" fillId="0" borderId="0" xfId="0" applyFont="1"/>
    <xf numFmtId="0" fontId="119" fillId="0" borderId="0" xfId="0" applyFont="1" applyAlignment="1">
      <alignment vertical="top" wrapText="1"/>
    </xf>
    <xf numFmtId="3" fontId="119" fillId="0" borderId="0" xfId="0" applyNumberFormat="1" applyFont="1" applyAlignment="1">
      <alignment vertical="top" wrapText="1"/>
    </xf>
    <xf numFmtId="165" fontId="2" fillId="0" borderId="1" xfId="0" quotePrefix="1" applyNumberFormat="1" applyFont="1" applyBorder="1" applyAlignment="1">
      <alignment horizontal="left" wrapText="1"/>
    </xf>
    <xf numFmtId="3" fontId="119" fillId="0" borderId="0" xfId="15" applyNumberFormat="1" applyFont="1"/>
    <xf numFmtId="0" fontId="118" fillId="0" borderId="0" xfId="0" applyFont="1" applyAlignment="1">
      <alignment horizontal="right"/>
    </xf>
    <xf numFmtId="3" fontId="119" fillId="0" borderId="0" xfId="6" applyNumberFormat="1" applyFont="1"/>
    <xf numFmtId="179" fontId="2" fillId="0" borderId="4" xfId="50" applyNumberFormat="1" applyFont="1" applyFill="1" applyBorder="1" applyAlignment="1">
      <alignment vertical="top" wrapText="1"/>
    </xf>
    <xf numFmtId="180" fontId="0" fillId="0" borderId="0" xfId="1046" applyNumberFormat="1" applyFont="1" applyAlignment="1">
      <alignment horizontal="right"/>
    </xf>
    <xf numFmtId="1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0" fontId="44" fillId="3" borderId="12" xfId="0" applyFont="1" applyFill="1" applyBorder="1" applyAlignment="1">
      <alignment horizontal="left" indent="1"/>
    </xf>
    <xf numFmtId="0" fontId="7" fillId="94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center" vertical="center" wrapText="1"/>
    </xf>
    <xf numFmtId="179" fontId="0" fillId="0" borderId="0" xfId="0" applyNumberFormat="1"/>
    <xf numFmtId="0" fontId="2" fillId="0" borderId="4" xfId="0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top" wrapText="1"/>
    </xf>
  </cellXfs>
  <cellStyles count="1553">
    <cellStyle name="_Column1" xfId="52" xr:uid="{E0FD0936-9D5D-4E9C-AE25-D6055D3D1903}"/>
    <cellStyle name="_Column1 2" xfId="297" xr:uid="{E5BE2C94-68BC-4A34-BDA1-2035D21F9678}"/>
    <cellStyle name="_Column1_0503176" xfId="298" xr:uid="{B8314E60-A160-4D9E-A880-3DBB329D2A63}"/>
    <cellStyle name="_Column1_0503176 2" xfId="299" xr:uid="{499B9B38-1F56-464B-AC9A-55792DCA2FC4}"/>
    <cellStyle name="_Column1_0512374-606" xfId="300" xr:uid="{53233D25-10C3-484D-ADA0-FEA1FEDF5991}"/>
    <cellStyle name="_Column1_0512374-606 2" xfId="301" xr:uid="{A932DDE7-37DF-4993-8F2E-F62BB8DEE2D8}"/>
    <cellStyle name="_Column1_0606373" xfId="302" xr:uid="{601CB2EC-13A1-436B-B47B-205D59C01DEA}"/>
    <cellStyle name="_Column1_0606373 2" xfId="303" xr:uid="{08FA2463-6024-4B02-9C87-982CC1B055D3}"/>
    <cellStyle name="_Column1_0606702" xfId="304" xr:uid="{A1A2F691-B32C-4EF0-9DCC-43DD378A4BF3}"/>
    <cellStyle name="_Column1_0606702 2" xfId="305" xr:uid="{4DD53114-5D90-4178-86B3-44DBCFAE77A1}"/>
    <cellStyle name="_Column1_2006-01-19_Vorjahresdaten_Q4_FY_2005" xfId="53" xr:uid="{BAAEF29C-8F4C-449B-B9DB-CF6C31F0087A}"/>
    <cellStyle name="_Column1_2007 FC Budget Summary Aug 25 2006" xfId="306" xr:uid="{E2322B97-8D75-4D59-827C-D4908602B23A}"/>
    <cellStyle name="_Column1_2007-03-01_Vorjahresdaten_Q4_FY_2005" xfId="54" xr:uid="{0D74225A-0CB1-4EC7-9450-ACC5C4B96745}"/>
    <cellStyle name="_Column1_2007-04-10_Quarterly_Comment_Part_04_Segment_Analysis_PY_adjusted" xfId="55" xr:uid="{07717DF1-9480-44FD-828E-198C1C86C495}"/>
    <cellStyle name="_Column1_374_3005" xfId="307" xr:uid="{F2B72687-74FD-44BD-96FE-197B1E6310F3}"/>
    <cellStyle name="_Column1_374_3005 2" xfId="308" xr:uid="{05002396-3389-4C58-8429-503A866C54DE}"/>
    <cellStyle name="_Column1_999_Ergebnisrechnung" xfId="309" xr:uid="{86AB9965-EE4A-4FC2-A6AD-6DCA458E0CE9}"/>
    <cellStyle name="_Column1_999_Ergebnisrechnung 2" xfId="310" xr:uid="{5AF818D1-C554-4894-A737-F1C9DA75CCEE}"/>
    <cellStyle name="_Column1_ACC_Daten_Q1-Q4_2006_KHS" xfId="56" xr:uid="{B6D0D9BE-6E0E-41BC-A233-9278E7A7CBBB}"/>
    <cellStyle name="_Column1_Basisdatei 12.06" xfId="311" xr:uid="{8A5BB006-B4FA-488F-89C3-83E1EE8E5BD4}"/>
    <cellStyle name="_Column1_Basisdatei 12.06 2" xfId="312" xr:uid="{C4044966-02A1-4258-A7D5-7C5285A97571}"/>
    <cellStyle name="_Column1_BKE" xfId="313" xr:uid="{DF8EDB5E-8AD1-4B7A-9CF5-EA8A08F6E761}"/>
    <cellStyle name="_Column1_BKE 2" xfId="314" xr:uid="{8A02F8CA-DA31-428D-A0CB-564AB8580B83}"/>
    <cellStyle name="_Column1_Budget 2007 presentation LINC Aug 30" xfId="315" xr:uid="{BDE53895-48F3-49DA-88B2-116E3EF50D79}"/>
    <cellStyle name="_Column1_DP03" xfId="316" xr:uid="{EB664010-5D47-4307-8C1E-17D541FCC495}"/>
    <cellStyle name="_Column1_DP03 2" xfId="317" xr:uid="{801D7A32-AA1C-4EBF-B40D-22961C9E41F1}"/>
    <cellStyle name="_Column1_DP07" xfId="318" xr:uid="{F502C232-EDA4-41F4-8849-0E3310D29DCF}"/>
    <cellStyle name="_Column1_DP07 2" xfId="319" xr:uid="{CEE8505C-87BD-4FAF-A3A9-587EDBE3DF9D}"/>
    <cellStyle name="_Column1_DPCC Import" xfId="320" xr:uid="{6FE5260E-D943-4ECE-94E9-3BC8E6F98EE6}"/>
    <cellStyle name="_Column1_DPCC Import 2" xfId="321" xr:uid="{CCDD3EC4-E7EC-4D36-9E15-84F82D445FC5}"/>
    <cellStyle name="_Column1_Ede-Übersicht" xfId="322" xr:uid="{5E59B6CF-883F-4A8A-91CB-9579CF012ADB}"/>
    <cellStyle name="_Column1_Ede-Übersicht 2" xfId="323" xr:uid="{511B464E-163C-48B8-AD0B-22FAF0AC5E43}"/>
    <cellStyle name="_Column1_FACTLINE_Query_0977A_Konsolidierungen" xfId="324" xr:uid="{3D70210D-3A52-45CD-A15C-6873E2902AE2}"/>
    <cellStyle name="_Column1_FACTLINE_Query_0977A_Konsolidierungen 2" xfId="325" xr:uid="{A574A3A2-C9D0-493A-AF99-D2CC409DA4A8}"/>
    <cellStyle name="_Column1_FACTLINE_Query_0977A_Konsolidierungen_Daten" xfId="326" xr:uid="{58CD4043-CF15-40D8-BC46-472E01AF6768}"/>
    <cellStyle name="_Column1_FACTLINE_Query_0977A_Konsolidierungen_Daten 2" xfId="327" xr:uid="{0281B969-CC9B-4FDF-9559-14ECEB3976D9}"/>
    <cellStyle name="_Column1_FACTLINE_Query_0977B_FK_Konsolidierungen_Daten_04_2005_BU_BE" xfId="328" xr:uid="{2050A42A-FE4A-425B-A5D5-557B39EA246E}"/>
    <cellStyle name="_Column1_FACTLINE_Query_0977B_FK_Konsolidierungen_Daten_04_2005_BU_BE 2" xfId="329" xr:uid="{8923984C-C3FD-4540-98AB-992D542F3EA9}"/>
    <cellStyle name="_Column1_FACTLINE_Query_Chart" xfId="57" xr:uid="{662E11A6-69DD-433E-A067-EAA4F232B7D8}"/>
    <cellStyle name="_Column1_FACTLINE_Query_Chart_Data_06_2005" xfId="58" xr:uid="{F3B80F22-33D5-462D-BB24-3724A3B68A71}"/>
    <cellStyle name="_Column1_Import data" xfId="330" xr:uid="{F6964F3D-ED0C-48CD-9ADA-CB1F6356442E}"/>
    <cellStyle name="_Column1_Import data 2" xfId="331" xr:uid="{0B5F5E65-48AB-4CDC-8184-A818D24F3E4E}"/>
    <cellStyle name="_Column1_Jobs" xfId="332" xr:uid="{561C4B0F-6EE9-4ACB-A2C8-F89673EA803F}"/>
    <cellStyle name="_Column1_Jobs 2" xfId="333" xr:uid="{2C21AE15-16F0-4169-96BB-73F941656402}"/>
    <cellStyle name="_Column1_khs_000" xfId="59" xr:uid="{F0F2FEE2-18B4-430D-B77E-31C51196A024}"/>
    <cellStyle name="_Column1_LXS Welt - Vorräte und Forderungen - 2005-02-28" xfId="334" xr:uid="{15B829C8-0586-4161-AC2E-60ECD06B9E89}"/>
    <cellStyle name="_Column1_MIS2" xfId="60" xr:uid="{BD4FF2C0-786B-4816-AC9B-8A3413D86140}"/>
    <cellStyle name="_Column1_MIS6" xfId="61" xr:uid="{7A58F20E-5452-45A0-8539-728164E8E51B}"/>
    <cellStyle name="_Column1_monthly checks" xfId="335" xr:uid="{BB2FBA82-C8C6-4963-BCCF-49EED807105C}"/>
    <cellStyle name="_Column1_monthly checks 2" xfId="336" xr:uid="{8B2736C0-756E-4456-BB26-9624EF693390}"/>
    <cellStyle name="_Column1_Sales_Express_Query_02" xfId="62" xr:uid="{03203307-E158-423A-A365-060CFB2B7115}"/>
    <cellStyle name="_Column1_SBCD" xfId="337" xr:uid="{21F3C0C6-6A0E-4CD4-81C9-F3553F805A44}"/>
    <cellStyle name="_Column1_SBCD 2" xfId="338" xr:uid="{632825C1-10E6-4BC0-84F7-0423B8C607A1}"/>
    <cellStyle name="_Column1_Sheet1" xfId="339" xr:uid="{1B1FC7A2-1493-4D7C-9BCA-6F312D074B39}"/>
    <cellStyle name="_Column1_Sheet1 2" xfId="340" xr:uid="{46F9EC2B-C2B1-41D9-A2CC-075CA3B903D3}"/>
    <cellStyle name="_Column1_Sheet2" xfId="341" xr:uid="{1325B3E7-938F-48E5-BCEE-9E2FB62989BB}"/>
    <cellStyle name="_Column1_Sheet2 2" xfId="342" xr:uid="{E546837B-4D95-403D-99B0-E1A166A202E9}"/>
    <cellStyle name="_Column1_Silk Purchase Price Allocation_LXS approach" xfId="343" xr:uid="{26E2A41C-2173-47B5-9235-171B11DBFBF3}"/>
    <cellStyle name="_Column1_Silk Purchase Price Allocation_LXS approach 2" xfId="344" xr:uid="{C650B1F3-A2DB-4C83-B7DB-C305D97873C7}"/>
    <cellStyle name="_Column1_TPC Disposals Q4 27.01.07" xfId="345" xr:uid="{3F726810-EA82-4ECF-8E98-D964376031B1}"/>
    <cellStyle name="_Column1_TPC Disposals Q4 27.01.07 2" xfId="346" xr:uid="{89AAD7ED-E049-4B2A-83E5-81D4D5FC083F}"/>
    <cellStyle name="_Column1_upload" xfId="347" xr:uid="{5D12F7B6-0CFB-4EAB-BB4C-6C7B78FE6C9B}"/>
    <cellStyle name="_Column1_upload 2" xfId="348" xr:uid="{2EAF37DA-C975-4246-A71D-ED15BA14BF7B}"/>
    <cellStyle name="_Column1_Vorjahresdaten_Q4_FY_2005" xfId="63" xr:uid="{7BE15C44-CEC5-453C-8AC0-7E33057CC359}"/>
    <cellStyle name="_Column2" xfId="64" xr:uid="{492D02C9-6A6D-47BA-B787-ADCB1A97CD3F}"/>
    <cellStyle name="_Column2 2" xfId="349" xr:uid="{DC5A2E8C-1144-4C94-9922-8E4BF9D20FD9}"/>
    <cellStyle name="_Column2 3" xfId="350" xr:uid="{0AFE2880-AAC0-4DB0-8EAA-21F0912B8645}"/>
    <cellStyle name="_Column2_0503176" xfId="351" xr:uid="{637AE557-F16F-4002-8D20-3E517D9D35AB}"/>
    <cellStyle name="_Column2_0512374-606" xfId="352" xr:uid="{F26F0B7D-592E-438B-860A-BDEA696485CD}"/>
    <cellStyle name="_Column2_0606373" xfId="353" xr:uid="{B963C98C-6409-4E1E-9739-14C83ABDECF5}"/>
    <cellStyle name="_Column2_0606702" xfId="354" xr:uid="{CE1745BE-8CE2-4EA3-AC04-9DB067E407D7}"/>
    <cellStyle name="_Column2_2006-01-19_Vorjahresdaten_Q4_FY_2005" xfId="65" xr:uid="{DB94383E-7480-451A-A186-539918AF5A80}"/>
    <cellStyle name="_Column2_2007-03-01_Vorjahresdaten_Q4_FY_2005" xfId="66" xr:uid="{8039A7C9-2D11-4873-BE55-9C56615E2273}"/>
    <cellStyle name="_Column2_2007-04-10_Quarterly_Comment_Part_04_Segment_Analysis_PY_adjusted" xfId="67" xr:uid="{1081E776-4BF7-4758-978A-05CA633FF26B}"/>
    <cellStyle name="_Column2_374_3005" xfId="355" xr:uid="{94784975-8996-408A-8F37-6B1478395521}"/>
    <cellStyle name="_Column2_999_Ergebnisrechnung" xfId="356" xr:uid="{3BC3F8C6-F5EF-4EBB-8E99-6EDA8EDD0DFC}"/>
    <cellStyle name="_Column2_ACC_Daten_Q1-Q4_2006_KHS" xfId="68" xr:uid="{D4148420-1981-42C7-B4FA-AE8AE378A315}"/>
    <cellStyle name="_Column2_Basisdatei 12.06" xfId="357" xr:uid="{B5291F2C-C940-4450-A526-A714EE133257}"/>
    <cellStyle name="_Column2_BKE" xfId="358" xr:uid="{DE75C3B7-1029-4BE5-A95C-0C370FE876A4}"/>
    <cellStyle name="_Column2_DP03" xfId="359" xr:uid="{E613C366-A379-419C-9F2D-EF59C0BF773C}"/>
    <cellStyle name="_Column2_DP07" xfId="360" xr:uid="{DBEA2BAB-12F5-4B47-98A2-9B49A2EF8560}"/>
    <cellStyle name="_Column2_DPCC Import" xfId="361" xr:uid="{5D7DFEA4-28C1-47D1-B9CF-6988B8F3706F}"/>
    <cellStyle name="_Column2_FACTLINE_Query_0977A_Konsolidierungen" xfId="362" xr:uid="{A4D28454-1B3F-496A-BF82-0253D8B9F62E}"/>
    <cellStyle name="_Column2_FACTLINE_Query_0977A_Konsolidierungen_Daten" xfId="363" xr:uid="{8E0C60C0-E4AA-4B99-9B25-91A6523B0FF7}"/>
    <cellStyle name="_Column2_FACTLINE_Query_0977B_FK_Konsolidierungen_Daten_04_2005_BU_BE" xfId="364" xr:uid="{4048A773-4317-4C41-9883-EBF6677FCCFA}"/>
    <cellStyle name="_Column2_FACTLINE_Query_Chart" xfId="69" xr:uid="{EF597E03-43D0-4274-9E0A-E416208E0BE5}"/>
    <cellStyle name="_Column2_FACTLINE_Query_Chart_Data_06_2005" xfId="70" xr:uid="{62E8B463-395A-4B23-B9E0-BE9D16BC5997}"/>
    <cellStyle name="_Column2_Import data" xfId="365" xr:uid="{E204DF59-554E-4B2C-B02D-297EB019673B}"/>
    <cellStyle name="_Column2_Jobs" xfId="366" xr:uid="{3F684A6A-ED55-480A-9617-C3559695436B}"/>
    <cellStyle name="_Column2_khs_000" xfId="71" xr:uid="{EE681D6F-BDCA-41F9-A644-3148553E6808}"/>
    <cellStyle name="_Column2_MIS2" xfId="72" xr:uid="{C488E54A-C966-44A6-9232-E36000FB6970}"/>
    <cellStyle name="_Column2_MIS6" xfId="73" xr:uid="{4CD291D5-478D-4418-AA4F-ABBAA41E7FA0}"/>
    <cellStyle name="_Column2_monthly checks" xfId="367" xr:uid="{5A5F17BA-9B38-428C-A63D-3AF57E3D0E41}"/>
    <cellStyle name="_Column2_Sales_Express_Query_02" xfId="74" xr:uid="{DEAE8E2E-DDEB-4762-AD26-BD3ECF4B564A}"/>
    <cellStyle name="_Column2_SBCD" xfId="368" xr:uid="{9EF54AF0-3AAB-4694-8644-5ED75C4A422A}"/>
    <cellStyle name="_Column2_Sheet1" xfId="369" xr:uid="{5E62D4A0-582F-456D-8C4D-38A94EF43BF0}"/>
    <cellStyle name="_Column2_Sheet2" xfId="370" xr:uid="{389701F7-EAC3-43CB-ABD7-6B60C1163FB3}"/>
    <cellStyle name="_Column2_upload" xfId="371" xr:uid="{66694248-5E13-4995-A94E-48DA6DAF52CB}"/>
    <cellStyle name="_Column2_Vorjahresdaten_Q4_FY_2005" xfId="75" xr:uid="{4EEF10F5-31D8-412A-B5CC-A28A04E1A774}"/>
    <cellStyle name="_Column3" xfId="76" xr:uid="{53AE561E-D79C-4BE6-B3DC-A607DAFA108A}"/>
    <cellStyle name="_Column3 2" xfId="372" xr:uid="{1FC58E08-0E65-490B-860D-A226162FEE13}"/>
    <cellStyle name="_Column3 3" xfId="373" xr:uid="{D3EB35B3-F7AD-4059-A6AA-A7361FCF04DD}"/>
    <cellStyle name="_Column3_0503176" xfId="374" xr:uid="{72F50861-7966-4079-A265-65D03B28377C}"/>
    <cellStyle name="_Column3_0512374-606" xfId="375" xr:uid="{A8113CFE-3A3E-4494-94E6-AD1DDC1D2ED7}"/>
    <cellStyle name="_Column3_2006-01-19_Vorjahresdaten_Q4_FY_2005" xfId="77" xr:uid="{285047BE-8E4C-471A-8F57-F84D9FC6D957}"/>
    <cellStyle name="_Column3_2007-03-01_Vorjahresdaten_Q4_FY_2005" xfId="78" xr:uid="{68A4927D-1ADF-408F-B2CB-CEBDEDB85427}"/>
    <cellStyle name="_Column3_2007-04-10_Quarterly_Comment_Part_04_Segment_Analysis_PY_adjusted" xfId="79" xr:uid="{42418837-ED2D-461F-8EB5-2EC9956538BB}"/>
    <cellStyle name="_Column3_374_3005" xfId="376" xr:uid="{28E3372C-4AAA-47C8-847B-53AB4F853BF4}"/>
    <cellStyle name="_Column3_999_Ergebnisrechnung" xfId="377" xr:uid="{554620CC-BB22-47D9-8FBE-1B239B3397AE}"/>
    <cellStyle name="_Column3_ACC_Daten_Q1-Q4_2006_KHS" xfId="80" xr:uid="{03D25E07-20BA-40E2-94DD-7A29046E904A}"/>
    <cellStyle name="_Column3_Basisdatei 12.06" xfId="378" xr:uid="{418315D5-C112-4DD2-8C45-EEA037EAEC01}"/>
    <cellStyle name="_Column3_BKE" xfId="379" xr:uid="{37D052ED-0BB5-44A8-8E57-86E0A68BF0CF}"/>
    <cellStyle name="_Column3_DP03" xfId="380" xr:uid="{A27DB702-8D40-426E-98CE-78C86001B611}"/>
    <cellStyle name="_Column3_DP07" xfId="381" xr:uid="{0A82F2D7-44A3-416A-BDC3-8EA80EBB7154}"/>
    <cellStyle name="_Column3_DPCC Import" xfId="382" xr:uid="{B4E3E988-C41D-47F0-B4E4-E3CADE9AB0AA}"/>
    <cellStyle name="_Column3_FACTLINE_Query_0977A_Konsolidierungen" xfId="383" xr:uid="{186F1590-46C9-40F1-A4A2-3F554C474A83}"/>
    <cellStyle name="_Column3_FACTLINE_Query_0977A_Konsolidierungen_Daten" xfId="384" xr:uid="{0AB04C34-FEF4-4D28-8AE3-C5AFEA434D9A}"/>
    <cellStyle name="_Column3_FACTLINE_Query_0977B_FK_Konsolidierungen_Daten_04_2005_BU_BE" xfId="385" xr:uid="{01D3AA78-8EE0-4A8C-B0D9-DE9E2142E688}"/>
    <cellStyle name="_Column3_FACTLINE_Query_Chart" xfId="81" xr:uid="{42DACD8B-0FEB-4586-8888-23CF278AFD7C}"/>
    <cellStyle name="_Column3_FACTLINE_Query_Chart_Data_06_2005" xfId="82" xr:uid="{975CB0D1-FCDF-4748-A3D9-C4E2B9E19A01}"/>
    <cellStyle name="_Column3_Import data" xfId="386" xr:uid="{2E53E7D1-6DF1-40EB-BFD9-D68BB43B47AD}"/>
    <cellStyle name="_Column3_Jobs" xfId="387" xr:uid="{21077A51-E9D4-4DA1-82A3-3FD74AEC3318}"/>
    <cellStyle name="_Column3_khs_000" xfId="83" xr:uid="{83A36986-43DD-4E68-AD48-0823C5CF3A4F}"/>
    <cellStyle name="_Column3_MIS2" xfId="84" xr:uid="{1AAD5680-836F-4FC3-BC2A-4E13BCD7380E}"/>
    <cellStyle name="_Column3_MIS6" xfId="85" xr:uid="{B851C4F5-C72B-4ADC-BF5D-44C91F8BE882}"/>
    <cellStyle name="_Column3_monthly checks" xfId="388" xr:uid="{CD26CC15-A240-45D4-9564-B0AA96FF65A6}"/>
    <cellStyle name="_Column3_Sales_Express_Query_02" xfId="86" xr:uid="{985B4490-64B6-4802-ADA8-1A65C6F7A6DF}"/>
    <cellStyle name="_Column3_SBCD" xfId="389" xr:uid="{5A18E9D0-E323-4488-B380-5C20239D6EE1}"/>
    <cellStyle name="_Column3_Sheet1" xfId="390" xr:uid="{9356D1B8-9318-43B5-86B3-6E00F47EC6CA}"/>
    <cellStyle name="_Column3_Sheet2" xfId="391" xr:uid="{ED699294-211D-45FB-9CB2-3940189297F5}"/>
    <cellStyle name="_Column3_upload" xfId="392" xr:uid="{EDBF3166-6AEA-4D07-B658-305B37E34F37}"/>
    <cellStyle name="_Column3_Vorjahresdaten_Q4_FY_2005" xfId="87" xr:uid="{12D2ABB8-0BA8-4C4C-B605-EE43F440EFB7}"/>
    <cellStyle name="_Column4" xfId="88" xr:uid="{6996BE83-A9B2-4A3B-8ECA-61FA5D7F8F22}"/>
    <cellStyle name="_Column4 2" xfId="393" xr:uid="{BDE97DA8-8A52-434E-8566-A4CE829A8869}"/>
    <cellStyle name="_Column4 3" xfId="394" xr:uid="{5CED3295-DB05-409D-96CD-A29B8CFF0BC8}"/>
    <cellStyle name="_Column4_0503176" xfId="395" xr:uid="{1D037B9A-B6ED-43F1-82FE-E9639669AEBD}"/>
    <cellStyle name="_Column4_0512374-606" xfId="396" xr:uid="{DAB36B6E-444E-4C5C-ABC9-9707C2A25D98}"/>
    <cellStyle name="_Column4_2006-01-19_Vorjahresdaten_Q4_FY_2005" xfId="89" xr:uid="{31EE7D60-7F39-4AB7-B247-A2661F82072B}"/>
    <cellStyle name="_Column4_2007-03-01_Vorjahresdaten_Q4_FY_2005" xfId="90" xr:uid="{51E64894-6AB3-4232-BADB-0F9BB80C8819}"/>
    <cellStyle name="_Column4_2007-04-10_Quarterly_Comment_Part_04_Segment_Analysis_PY_adjusted" xfId="91" xr:uid="{F892542B-813D-48F9-8657-FDA2A9E1A55C}"/>
    <cellStyle name="_Column4_374_3005" xfId="397" xr:uid="{D3F2559E-B007-47EC-AD96-78C3B74392FF}"/>
    <cellStyle name="_Column4_999_Ergebnisrechnung" xfId="398" xr:uid="{9F865920-5DCC-4322-A0CA-8C407C162B2F}"/>
    <cellStyle name="_Column4_ACC_Daten_Q1-Q4_2006_KHS" xfId="92" xr:uid="{F1C49632-470B-4444-AE9C-D93ECBECDC4C}"/>
    <cellStyle name="_Column4_Basisdatei 12.06" xfId="399" xr:uid="{7D1B3593-D271-4A92-8DC5-6C067399779B}"/>
    <cellStyle name="_Column4_BKE" xfId="400" xr:uid="{129C9A56-4630-4704-9B8D-F1D30FE5B80B}"/>
    <cellStyle name="_Column4_DP03" xfId="401" xr:uid="{D74F5ACB-0BCB-4194-99CA-4113E684E879}"/>
    <cellStyle name="_Column4_DP07" xfId="402" xr:uid="{713B948B-FE0C-4BE4-A91C-57CE9057040C}"/>
    <cellStyle name="_Column4_DPCC Import" xfId="403" xr:uid="{3073E271-318A-4CE6-BD15-3701699509F1}"/>
    <cellStyle name="_Column4_FACTLINE_Query_0977A_Konsolidierungen" xfId="404" xr:uid="{95879FE2-7351-44EF-A481-39B2444B0112}"/>
    <cellStyle name="_Column4_FACTLINE_Query_0977A_Konsolidierungen_Daten" xfId="405" xr:uid="{AD0FBAB8-E5C1-487E-AAFF-D2E47AD6B726}"/>
    <cellStyle name="_Column4_FACTLINE_Query_0977B_FK_Konsolidierungen_Daten_04_2005_BU_BE" xfId="406" xr:uid="{BC76D909-F87F-4346-854C-7FA64D77BD04}"/>
    <cellStyle name="_Column4_FACTLINE_Query_Chart" xfId="93" xr:uid="{E5EF9A5A-06C3-48C4-98D6-02E958F7F82A}"/>
    <cellStyle name="_Column4_FACTLINE_Query_Chart_Data_06_2005" xfId="94" xr:uid="{205CC256-3701-4CBC-A1BF-193E22EE65BC}"/>
    <cellStyle name="_Column4_Import data" xfId="407" xr:uid="{C25F34A7-B1B8-4B0F-BA10-DE06B6CE7808}"/>
    <cellStyle name="_Column4_Jobs" xfId="408" xr:uid="{06773AA0-6D98-4F8F-ABB9-CDB7686C79FC}"/>
    <cellStyle name="_Column4_khs_000" xfId="95" xr:uid="{3CF942F4-BC6C-4E7D-B256-E3872CA32FA1}"/>
    <cellStyle name="_Column4_MIS2" xfId="96" xr:uid="{39DEA7F4-A97D-4BAB-877B-2B0B5A7BD083}"/>
    <cellStyle name="_Column4_MIS6" xfId="97" xr:uid="{C244C7E0-6EA2-4187-81EF-A85F328D8B35}"/>
    <cellStyle name="_Column4_monthly checks" xfId="409" xr:uid="{924B8C07-7571-4B40-A03A-8AAC90D336D3}"/>
    <cellStyle name="_Column4_Sales_Express_Query_02" xfId="98" xr:uid="{31548385-8B03-4CF1-9686-68BBB3B8B9E0}"/>
    <cellStyle name="_Column4_SBCD" xfId="410" xr:uid="{F34DD003-D1A9-4245-B627-57B7960597C6}"/>
    <cellStyle name="_Column4_Sheet1" xfId="411" xr:uid="{BB8002AD-DCD0-45BD-9AA6-6C3098C6194B}"/>
    <cellStyle name="_Column4_Sheet2" xfId="412" xr:uid="{051F32D5-31FD-4172-8D65-44D2BF1F3630}"/>
    <cellStyle name="_Column4_upload" xfId="413" xr:uid="{106BAAE8-AF7A-4F35-8709-5514C73B2350}"/>
    <cellStyle name="_Column4_Vorjahresdaten_Q4_FY_2005" xfId="99" xr:uid="{951F2D9B-2893-4444-9F56-4DEF0A27765A}"/>
    <cellStyle name="_Column5" xfId="100" xr:uid="{47419535-F9B7-4E98-8AA3-D18028093442}"/>
    <cellStyle name="_Column5 2" xfId="414" xr:uid="{1DF2F4AA-7126-4198-9C00-44257C713F82}"/>
    <cellStyle name="_Column5 3" xfId="415" xr:uid="{F994104D-BB15-4B9F-A5F1-52705E38FC84}"/>
    <cellStyle name="_Column5_0503176" xfId="416" xr:uid="{B05AA447-6D53-4A81-B393-541E19D7E6F7}"/>
    <cellStyle name="_Column5_0512374-606" xfId="417" xr:uid="{38B26EA8-F55E-4EAC-AF8C-F245994E8AEF}"/>
    <cellStyle name="_Column5_2006-01-19_Vorjahresdaten_Q4_FY_2005" xfId="101" xr:uid="{A24D8957-8174-4222-B665-507F959CA422}"/>
    <cellStyle name="_Column5_2007-03-01_Vorjahresdaten_Q4_FY_2005" xfId="102" xr:uid="{75E7D035-1B56-49F6-BCE7-430276001F89}"/>
    <cellStyle name="_Column5_2007-04-10_Quarterly_Comment_Part_04_Segment_Analysis_PY_adjusted" xfId="103" xr:uid="{D94D0402-564E-40DF-A4F3-DF2FB6EC320C}"/>
    <cellStyle name="_Column5_374_3005" xfId="418" xr:uid="{EF883815-3D97-4C75-93D5-F897FE78DADB}"/>
    <cellStyle name="_Column5_999_Ergebnisrechnung" xfId="419" xr:uid="{016FD23A-ED25-4A72-9DEF-FE2E32744823}"/>
    <cellStyle name="_Column5_ACC_Daten_Q1-Q4_2006_KHS" xfId="104" xr:uid="{D969EFF2-3ADB-4E6F-84D1-461EFDB73FB6}"/>
    <cellStyle name="_Column5_Basisdatei 12.06" xfId="420" xr:uid="{A2D95BA6-B60B-421F-B7A4-10FD3EB0CB71}"/>
    <cellStyle name="_Column5_BKE" xfId="421" xr:uid="{249A88CA-8677-433C-A50A-AD8CBCCCEB79}"/>
    <cellStyle name="_Column5_DP03" xfId="422" xr:uid="{22F8670F-0E0B-4003-91D2-6EEFF1B82858}"/>
    <cellStyle name="_Column5_DP07" xfId="423" xr:uid="{0E5DD0AA-338D-48AD-A899-601A90FABC7B}"/>
    <cellStyle name="_Column5_DPCC Import" xfId="424" xr:uid="{24290EE3-6B97-4E11-8283-56D263EFA9C7}"/>
    <cellStyle name="_Column5_FACTLINE_Query_0977A_Konsolidierungen" xfId="425" xr:uid="{068ACD6D-93B8-481E-B1E9-9AEFE2DD0366}"/>
    <cellStyle name="_Column5_FACTLINE_Query_0977A_Konsolidierungen_Daten" xfId="426" xr:uid="{159F8527-6F74-42F4-BF49-64DC9F9945AF}"/>
    <cellStyle name="_Column5_FACTLINE_Query_0977B_FK_Konsolidierungen_Daten_04_2005_BU_BE" xfId="427" xr:uid="{2E5434A9-3A73-4A41-B674-733D04D97E43}"/>
    <cellStyle name="_Column5_FACTLINE_Query_Chart" xfId="105" xr:uid="{C5579677-1766-484D-B5F7-A7234A849796}"/>
    <cellStyle name="_Column5_FACTLINE_Query_Chart_Data_06_2005" xfId="106" xr:uid="{E670FD70-82B8-49B4-B8C2-8BF163A9044A}"/>
    <cellStyle name="_Column5_Import data" xfId="428" xr:uid="{5FC15D17-F6F2-4498-9E12-F825EDE86DB9}"/>
    <cellStyle name="_Column5_Jobs" xfId="429" xr:uid="{84820858-A873-49C4-9995-825B4E9C2329}"/>
    <cellStyle name="_Column5_khs_000" xfId="107" xr:uid="{1EA926A8-4090-436D-97A0-29417BBB316C}"/>
    <cellStyle name="_Column5_MIS2" xfId="108" xr:uid="{830AF29C-4EAF-40AF-8A57-C765978D9407}"/>
    <cellStyle name="_Column5_MIS6" xfId="109" xr:uid="{D36C54E0-D735-4B47-9B6E-AC155855376F}"/>
    <cellStyle name="_Column5_monthly checks" xfId="430" xr:uid="{B2AB5BCE-C5AA-4F63-AC20-BD80720A2951}"/>
    <cellStyle name="_Column5_Sales_Express_Query_02" xfId="110" xr:uid="{54D66EF5-12E6-4EDA-9B73-9008E4CBBDD7}"/>
    <cellStyle name="_Column5_SBCD" xfId="431" xr:uid="{AF047CF6-36F1-4EC3-A297-84D162669504}"/>
    <cellStyle name="_Column5_Sheet1" xfId="432" xr:uid="{C96BB120-B426-434C-AA62-8DAE2BA64F03}"/>
    <cellStyle name="_Column5_Sheet2" xfId="433" xr:uid="{AF4837A0-9F4F-4963-8044-4F939D7E5D28}"/>
    <cellStyle name="_Column5_upload" xfId="434" xr:uid="{8582381A-CC6B-4E55-90C9-40BAF599CB03}"/>
    <cellStyle name="_Column5_Vorjahresdaten_Q4_FY_2005" xfId="111" xr:uid="{1C21E934-44F4-49C4-9BF9-AC1970877E4B}"/>
    <cellStyle name="_Column6" xfId="112" xr:uid="{D57C11F6-BECC-4B40-95E5-07882381F82A}"/>
    <cellStyle name="_Column6 2" xfId="435" xr:uid="{195709DB-850E-46CF-9013-B86E539FED16}"/>
    <cellStyle name="_Column6 3" xfId="436" xr:uid="{11AFA951-0C2F-418C-A4CE-4179CF646F66}"/>
    <cellStyle name="_Column6_0503176" xfId="437" xr:uid="{CEF02B07-4778-46A5-912A-57458E2B52C5}"/>
    <cellStyle name="_Column6_0512374-606" xfId="438" xr:uid="{8E2DFE0D-5687-44D5-80E5-B2B6DB07CF84}"/>
    <cellStyle name="_Column6_2006-01-19_Vorjahresdaten_Q4_FY_2005" xfId="113" xr:uid="{6A7C8148-3E5D-4DF2-9D4B-73F2620F87A0}"/>
    <cellStyle name="_Column6_2007-03-01_Vorjahresdaten_Q4_FY_2005" xfId="114" xr:uid="{359D088F-4746-43FC-AC4F-62F2669C953E}"/>
    <cellStyle name="_Column6_2007-04-10_Quarterly_Comment_Part_04_Segment_Analysis_PY_adjusted" xfId="115" xr:uid="{C17D739F-7AFC-43D5-9422-2CB131CFFC25}"/>
    <cellStyle name="_Column6_374_3005" xfId="439" xr:uid="{A8D8A107-9500-4686-ADE3-E3985273CE96}"/>
    <cellStyle name="_Column6_999_Ergebnisrechnung" xfId="440" xr:uid="{C1EBD860-F8BF-41F1-AD12-3B6D3B9F008B}"/>
    <cellStyle name="_Column6_ACC_Daten_Q1-Q4_2006_KHS" xfId="116" xr:uid="{5562EDC7-2ED8-40C4-ADA6-C8C20B4400FC}"/>
    <cellStyle name="_Column6_Basisdatei 12.06" xfId="441" xr:uid="{9C14F437-DAA5-4692-9970-09040412747F}"/>
    <cellStyle name="_Column6_BKE" xfId="442" xr:uid="{925474BA-4987-4F99-8C89-00306CD6FB65}"/>
    <cellStyle name="_Column6_DP03" xfId="443" xr:uid="{23E70ECD-2B2A-41B2-9F40-29E3269C32AD}"/>
    <cellStyle name="_Column6_DP07" xfId="444" xr:uid="{D56D527C-6EE2-49E1-B2DF-B1D44D15E2CE}"/>
    <cellStyle name="_Column6_DPCC Import" xfId="445" xr:uid="{4E314952-93A5-4CCC-8BC2-A53614C7D01F}"/>
    <cellStyle name="_Column6_FACTLINE_Query_0977A_Konsolidierungen" xfId="446" xr:uid="{C642DDB9-A8EA-473B-A870-5F7E2B185256}"/>
    <cellStyle name="_Column6_FACTLINE_Query_0977A_Konsolidierungen_Daten" xfId="447" xr:uid="{C89E77DA-B122-4B95-84C0-983AFA4BCB72}"/>
    <cellStyle name="_Column6_FACTLINE_Query_0977B_FK_Konsolidierungen_Daten_04_2005_BU_BE" xfId="448" xr:uid="{BA480761-D516-4F38-BD3C-52A680AAB76A}"/>
    <cellStyle name="_Column6_FACTLINE_Query_Chart" xfId="117" xr:uid="{1A49F126-4136-4216-B881-795FF8CEC903}"/>
    <cellStyle name="_Column6_FACTLINE_Query_Chart_Data_06_2005" xfId="118" xr:uid="{BC1C8D71-31CC-4E7B-9050-3D7AA5EB337C}"/>
    <cellStyle name="_Column6_Import data" xfId="449" xr:uid="{3364B34E-3A04-4558-95C1-0116F5BF033B}"/>
    <cellStyle name="_Column6_Jobs" xfId="450" xr:uid="{648D1E44-19A4-4A4A-9337-BC3E9FE0D16F}"/>
    <cellStyle name="_Column6_khs_000" xfId="119" xr:uid="{19A40577-C14F-4B8D-8AB4-016F3F977B6D}"/>
    <cellStyle name="_Column6_MIS2" xfId="120" xr:uid="{24315678-43F5-4D26-A11C-4AE236C14979}"/>
    <cellStyle name="_Column6_MIS6" xfId="121" xr:uid="{A25767AB-7E36-4F65-A020-27C71145C26B}"/>
    <cellStyle name="_Column6_monthly checks" xfId="451" xr:uid="{21511934-32C8-4638-B1D4-837B02DA026A}"/>
    <cellStyle name="_Column6_Sales_Express_Query_02" xfId="122" xr:uid="{A9E6CFC9-A462-4A37-877A-8E10E0E7118F}"/>
    <cellStyle name="_Column6_SBCD" xfId="452" xr:uid="{2872D6F1-99BF-4073-9C28-F1171057C8A2}"/>
    <cellStyle name="_Column6_Sheet1" xfId="453" xr:uid="{9BAC7CE5-1937-419C-8605-33AAF0C4CBA4}"/>
    <cellStyle name="_Column6_Sheet2" xfId="454" xr:uid="{3B67B06D-7198-4EB4-841A-67F565457E16}"/>
    <cellStyle name="_Column6_upload" xfId="455" xr:uid="{5DFF805B-FBC0-416F-8147-6FF08097BAE4}"/>
    <cellStyle name="_Column6_Vorjahresdaten_Q4_FY_2005" xfId="123" xr:uid="{13CFBD44-5504-45EE-828A-0D0BF57A3083}"/>
    <cellStyle name="_Column7" xfId="124" xr:uid="{24BC7BD5-856E-4799-985D-3923113C2CBE}"/>
    <cellStyle name="_Column7 2" xfId="456" xr:uid="{7A3599D2-6431-4B96-AB53-39432006D010}"/>
    <cellStyle name="_Column7 3" xfId="457" xr:uid="{9B8C135C-CF67-45E4-9AC2-A00488D7BA67}"/>
    <cellStyle name="_Column7_0503176" xfId="458" xr:uid="{8DA00BA3-0980-4AFE-8CDC-274041198FE5}"/>
    <cellStyle name="_Column7_0512374-606" xfId="459" xr:uid="{80BDEBD0-C427-4516-BAF7-DBF64737F249}"/>
    <cellStyle name="_Column7_2006-01-19_Vorjahresdaten_Q4_FY_2005" xfId="125" xr:uid="{EE0772D3-BEF4-4153-A5AF-1BD8D91D011E}"/>
    <cellStyle name="_Column7_2007-03-01_Vorjahresdaten_Q4_FY_2005" xfId="126" xr:uid="{CC2A74E0-A238-4990-AE27-D24C2F0B600A}"/>
    <cellStyle name="_Column7_2007-04-10_Quarterly_Comment_Part_04_Segment_Analysis_PY_adjusted" xfId="127" xr:uid="{BCB50E64-380C-42B5-9629-682BAA023F4A}"/>
    <cellStyle name="_Column7_374_3005" xfId="460" xr:uid="{132E90F6-6BA2-40C9-B6FC-3D16F4D684E5}"/>
    <cellStyle name="_Column7_999_Ergebnisrechnung" xfId="461" xr:uid="{21331227-F284-4342-BD75-B84748EB097D}"/>
    <cellStyle name="_Column7_ACC_Daten_Q1-Q4_2006_KHS" xfId="128" xr:uid="{972A8846-9A6D-4E9D-A62B-1F438B50C14B}"/>
    <cellStyle name="_Column7_Basisdatei 12.06" xfId="462" xr:uid="{795E4678-73C4-43D6-9DC5-9DA16C2D6B0D}"/>
    <cellStyle name="_Column7_BKE" xfId="463" xr:uid="{11B5DD93-CA71-4984-A540-623317C85640}"/>
    <cellStyle name="_Column7_DP03" xfId="464" xr:uid="{F3A37A6A-9222-433B-A03E-CEE4B956DAB2}"/>
    <cellStyle name="_Column7_DP07" xfId="465" xr:uid="{39A73162-63C3-4611-B0DF-A37FF96E22AB}"/>
    <cellStyle name="_Column7_DPCC Import" xfId="466" xr:uid="{64A6CF46-8AA9-461F-97B4-4EF926AB64BC}"/>
    <cellStyle name="_Column7_FACTLINE_Query_0977A_Konsolidierungen" xfId="467" xr:uid="{D4802231-19C5-41CB-9EF1-E5D8296FB49C}"/>
    <cellStyle name="_Column7_FACTLINE_Query_0977A_Konsolidierungen_Daten" xfId="468" xr:uid="{6C78688E-CA15-4B84-BA3E-C331BE88D997}"/>
    <cellStyle name="_Column7_FACTLINE_Query_0977B_FK_Konsolidierungen_Daten_04_2005_BU_BE" xfId="469" xr:uid="{9678BEF2-A53A-4963-8C01-8E9E5F63DA6D}"/>
    <cellStyle name="_Column7_FACTLINE_Query_Chart" xfId="129" xr:uid="{880DFADE-B083-4A16-AA69-2A41774118FC}"/>
    <cellStyle name="_Column7_FACTLINE_Query_Chart_Data_06_2005" xfId="130" xr:uid="{1F255EE7-A988-4BF3-B59B-B63B88CF9300}"/>
    <cellStyle name="_Column7_Import data" xfId="470" xr:uid="{B7786E9A-FA4D-402C-8586-B6499E6B7DFF}"/>
    <cellStyle name="_Column7_Jobs" xfId="471" xr:uid="{2CE1D1B0-6675-483B-B327-382B6B8A296F}"/>
    <cellStyle name="_Column7_khs_000" xfId="131" xr:uid="{2791AEBE-26CD-40FC-8654-E3E9FDBE810E}"/>
    <cellStyle name="_Column7_MIS2" xfId="132" xr:uid="{4DA2B12E-7F37-4789-B7D3-9BE6ABE170EC}"/>
    <cellStyle name="_Column7_MIS6" xfId="133" xr:uid="{6AC735FE-D11D-4E6C-ACAF-5DD47D44B4E9}"/>
    <cellStyle name="_Column7_monthly checks" xfId="472" xr:uid="{B90167C5-CA63-4F5E-AD7C-A778E784B0C9}"/>
    <cellStyle name="_Column7_Sales_Express_Query_02" xfId="134" xr:uid="{D6C220C4-0886-4B04-A25B-D0AADAF8BC9E}"/>
    <cellStyle name="_Column7_SBCD" xfId="473" xr:uid="{B0366863-28D4-47C2-8F39-20DBD91F3E6A}"/>
    <cellStyle name="_Column7_Sheet1" xfId="474" xr:uid="{310526FE-E3E9-436F-A8FD-CF2A8D892B96}"/>
    <cellStyle name="_Column7_Sheet2" xfId="475" xr:uid="{C28A771B-A088-41DA-BCD8-FA630E216557}"/>
    <cellStyle name="_Column7_upload" xfId="476" xr:uid="{FFE9837F-FF0F-472C-A4DB-C12A4A01CD34}"/>
    <cellStyle name="_Column7_Vorjahresdaten_Q4_FY_2005" xfId="135" xr:uid="{6723638B-F6E4-42A2-9A6C-37AC07E4B5FA}"/>
    <cellStyle name="_Data" xfId="136" xr:uid="{33C53954-FA90-4B58-A81A-7F3184A0F790}"/>
    <cellStyle name="_Data 2" xfId="477" xr:uid="{06F57A0B-F34B-4ADB-9F2E-63E911C5A1E0}"/>
    <cellStyle name="_Data 3" xfId="478" xr:uid="{41F292B5-1FE2-4E45-A08E-5BFB53947886}"/>
    <cellStyle name="_Data_~0006092" xfId="479" xr:uid="{079B1922-0570-4D33-AF58-6623C8370DD9}"/>
    <cellStyle name="_Data_~0006092 2" xfId="480" xr:uid="{91690681-DE07-457A-A0F5-A761395C2F89}"/>
    <cellStyle name="_Data_0503176" xfId="481" xr:uid="{1F1BE2FA-857B-4A02-BF1F-5BE438604269}"/>
    <cellStyle name="_Data_0503176 2" xfId="482" xr:uid="{2DD40AC2-E33E-4510-A7D1-52DEA6F6FFEB}"/>
    <cellStyle name="_Data_0512374-606" xfId="483" xr:uid="{C0ED2C6B-3F94-426D-916F-7575507FDBA8}"/>
    <cellStyle name="_Data_0512374-606 2" xfId="484" xr:uid="{DF41A0A5-B2E3-43D9-8A3D-8ED227928751}"/>
    <cellStyle name="_Data_0606373" xfId="485" xr:uid="{4E658014-5A23-4BF6-A40D-9A0B4939F6BE}"/>
    <cellStyle name="_Data_0606373 2" xfId="486" xr:uid="{DBB67204-85FE-42B0-883F-56B00307636F}"/>
    <cellStyle name="_Data_0606702" xfId="487" xr:uid="{362CD316-A7A7-49FB-BBBA-03779D376901}"/>
    <cellStyle name="_Data_0606702 2" xfId="488" xr:uid="{8924B898-382D-45E9-B1C5-067A39681F97}"/>
    <cellStyle name="_Data_2006-01-19_Vorjahresdaten_Q4_FY_2005" xfId="137" xr:uid="{773F6028-81A1-42F0-AEFC-1D2DA994AB28}"/>
    <cellStyle name="_Data_2007-03-01_Vorjahresdaten_Q4_FY_2005" xfId="138" xr:uid="{FD9348EB-D1C5-4A4D-82DE-9289AF2A18F9}"/>
    <cellStyle name="_Data_2007-04-10_Quarterly_Comment_Part_04_Segment_Analysis_PY_adjusted" xfId="139" xr:uid="{EAC12C0A-EB9D-4280-8EFA-56EF4A416760}"/>
    <cellStyle name="_Data_374_3005" xfId="489" xr:uid="{F81C3817-1BA6-4920-BDC1-4CCB8912EEB4}"/>
    <cellStyle name="_Data_374_3005 2" xfId="490" xr:uid="{827BD2EB-2C18-411F-A66E-23FC566F44F1}"/>
    <cellStyle name="_Data_999_Ergebnisrechnung" xfId="491" xr:uid="{4F3950F7-35F8-413F-93CE-8D9006FD9174}"/>
    <cellStyle name="_Data_999_Ergebnisrechnung 2" xfId="492" xr:uid="{DFF49FFD-B1E1-42C4-A643-B1397D7F6EBC}"/>
    <cellStyle name="_Data_ACC_Daten_Q1-Q4_2006_KHS" xfId="140" xr:uid="{689A08F6-F6D3-4175-BCE2-37407A8B4707}"/>
    <cellStyle name="_Data_Basisdatei 12.06" xfId="493" xr:uid="{45907811-F93B-4C18-B5EC-42C71D96C63E}"/>
    <cellStyle name="_Data_Basisdatei 12.06 2" xfId="494" xr:uid="{55F683A7-3941-4522-BD43-0F3F93826F45}"/>
    <cellStyle name="_Data_BKE" xfId="495" xr:uid="{ED655D49-1A8C-40F1-8FBB-EA8CD442BDE9}"/>
    <cellStyle name="_Data_BKE 2" xfId="496" xr:uid="{78025B2F-8E69-4314-A46D-D3B4CB6829A2}"/>
    <cellStyle name="_Data_DP02 - GF Aufteilung 0900 CH" xfId="497" xr:uid="{DA8FB18A-1B99-4493-A5D8-14FD055908F5}"/>
    <cellStyle name="_Data_DP02 - GF Aufteilung 0900 CH 2" xfId="498" xr:uid="{D51B3841-909B-4368-94FB-6B4EAA14FFB4}"/>
    <cellStyle name="_Data_DP03" xfId="499" xr:uid="{8D43AB8D-B3E2-4DB2-BBAC-766CE3D7149F}"/>
    <cellStyle name="_Data_DP03 2" xfId="500" xr:uid="{0DA7F2A6-9755-4C52-B641-557E7B336380}"/>
    <cellStyle name="_Data_DP07" xfId="501" xr:uid="{0C199958-F935-4632-BAE2-E59609D9AEFD}"/>
    <cellStyle name="_Data_DP07 2" xfId="502" xr:uid="{9661E9F9-D964-4CB6-B60A-6B5D68E06C3A}"/>
    <cellStyle name="_Data_DPCC Import" xfId="503" xr:uid="{2D4ABA26-1547-47A2-BB5B-D32F294BD3D5}"/>
    <cellStyle name="_Data_DPCC Import 2" xfId="504" xr:uid="{792A4119-7509-49B1-986D-2D71C2DB8253}"/>
    <cellStyle name="_Data_EBITDA by Segm_cum" xfId="141" xr:uid="{0F369FBB-09B9-4ECF-AA8A-40A0789874DB}"/>
    <cellStyle name="_Data_Ede-Übersicht" xfId="505" xr:uid="{7A5EF94D-952A-4E55-88E4-FE3DBCD59470}"/>
    <cellStyle name="_Data_Ede-Übersicht 2" xfId="506" xr:uid="{5C27D421-7196-4941-8A65-38F54580E6A3}"/>
    <cellStyle name="_Data_FACTLINE_Query_0977A_Konsolidierungen" xfId="507" xr:uid="{24CED26A-444C-4926-AB72-B9596B84DE71}"/>
    <cellStyle name="_Data_FACTLINE_Query_0977A_Konsolidierungen 2" xfId="508" xr:uid="{75A728F2-BFB6-4810-BB12-AEE428743AE8}"/>
    <cellStyle name="_Data_FACTLINE_Query_0977A_Konsolidierungen_Daten" xfId="509" xr:uid="{35FAE692-C621-4960-9C52-763053A9C8B9}"/>
    <cellStyle name="_Data_FACTLINE_Query_0977A_Konsolidierungen_Daten 2" xfId="510" xr:uid="{62C51C66-5CA3-428D-A7E8-45C6FFC6959A}"/>
    <cellStyle name="_Data_FACTLINE_Query_0977B_FK_Konsolidierungen_Daten_04_2005_BU_BE" xfId="511" xr:uid="{1D3C28A3-F0BB-49D6-A2AF-B66CA7E5257A}"/>
    <cellStyle name="_Data_FACTLINE_Query_0977B_FK_Konsolidierungen_Daten_04_2005_BU_BE 2" xfId="512" xr:uid="{3CB77FAE-950D-4664-A3D8-57830E5E10A7}"/>
    <cellStyle name="_Data_FACTLINE_Query_Chart" xfId="142" xr:uid="{7439AF84-DED0-4CE7-AD2F-7BEACAE9C551}"/>
    <cellStyle name="_Data_FACTLINE_Query_Chart_Data_06_2005" xfId="143" xr:uid="{6CCBF655-454C-4724-9F23-05EE8F475304}"/>
    <cellStyle name="_Data_Ges_0977_02_2001_vorläufig" xfId="513" xr:uid="{44550DAC-0B94-4037-A7E5-8EA14F823790}"/>
    <cellStyle name="_Data_Ges_0977_02_2001_vorläufig 2" xfId="514" xr:uid="{D93B1D36-74F6-4CCA-90C1-EC295D881E44}"/>
    <cellStyle name="_Data_Import data" xfId="515" xr:uid="{50F72773-269F-48CC-832D-AFC7584C1B5F}"/>
    <cellStyle name="_Data_Import data 2" xfId="516" xr:uid="{31326FA0-5B56-4DC4-B6F0-1185E4B44D98}"/>
    <cellStyle name="_Data_Jobs" xfId="517" xr:uid="{8C8989B0-D1B8-4D35-A04B-2570ADE133B1}"/>
    <cellStyle name="_Data_Jobs 2" xfId="518" xr:uid="{E68CBA69-4982-43FF-9ADA-3A66C051A45C}"/>
    <cellStyle name="_Data_khs_000" xfId="144" xr:uid="{8E71B156-BB5F-46F6-AB6C-0E5265F2D95B}"/>
    <cellStyle name="_Data_LXS 2005 12" xfId="145" xr:uid="{DEFDFDB6-A9C1-45B9-8D6A-36E8A243732B}"/>
    <cellStyle name="_Data_LXS Welt - Vorräte und Forderungen - 2005-02-28" xfId="519" xr:uid="{0183A2AD-F4CA-4F46-862E-37C48A263783}"/>
    <cellStyle name="_Data_LXS Welt - Vorräte und Forderungen - 2005-02-28_Template boekingsdocument GL3" xfId="520" xr:uid="{615C1DCB-05F7-4B8A-809D-CF860F265304}"/>
    <cellStyle name="_Data_MIS2" xfId="146" xr:uid="{A3A686E0-51B3-4F6D-9E29-88E2B00690B7}"/>
    <cellStyle name="_Data_MIS6" xfId="147" xr:uid="{D343C661-DB0C-4647-8FD3-126A72550E4C}"/>
    <cellStyle name="_Data_monthly checks" xfId="521" xr:uid="{ADADBB15-CB28-4036-8975-A5645A2295DE}"/>
    <cellStyle name="_Data_monthly checks 2" xfId="522" xr:uid="{051272E2-72BE-405A-9076-6EC67FFC1873}"/>
    <cellStyle name="_Data_Sales_Express_Query_02" xfId="148" xr:uid="{FB7A72BB-47F7-454D-B7A9-A27CEDDF3DE0}"/>
    <cellStyle name="_Data_SBCD" xfId="523" xr:uid="{8192E05F-5878-4E97-B56C-9D4C3CE67967}"/>
    <cellStyle name="_Data_SBCD 2" xfId="524" xr:uid="{D31CBDC1-FFE1-4468-9C6F-78B5B6DC2234}"/>
    <cellStyle name="_Data_Sheet1" xfId="525" xr:uid="{F25089E2-98D8-40A6-934B-D294A8BEBAB8}"/>
    <cellStyle name="_Data_Sheet1 2" xfId="526" xr:uid="{C6DD5E67-3230-45A2-8341-703B10C9009C}"/>
    <cellStyle name="_Data_Sheet2" xfId="527" xr:uid="{019830DA-B3EE-4849-AE34-ADAD16D13F11}"/>
    <cellStyle name="_Data_Sheet2 2" xfId="528" xr:uid="{B6C1AF0E-DFB0-4A7A-84ED-02B1B0A6473F}"/>
    <cellStyle name="_Data_Silk Purchase Price Allocation_LXS approach" xfId="529" xr:uid="{B4A4FCFE-7462-4D4D-9DB0-AB80F784D7EA}"/>
    <cellStyle name="_Data_Silk Purchase Price Allocation_LXS approach 2" xfId="530" xr:uid="{2E694FD4-1951-4E63-B637-895774276D52}"/>
    <cellStyle name="_Data_TPC Disposals Q4 27.01.07" xfId="531" xr:uid="{853219FF-480E-4563-9237-0A974734D929}"/>
    <cellStyle name="_Data_TPC Disposals Q4 27.01.07 2" xfId="532" xr:uid="{7F1981C0-4762-4DE8-98F8-D361EF61FBC8}"/>
    <cellStyle name="_Data_upload" xfId="533" xr:uid="{80BF7430-3301-461A-B2C2-F8899386D785}"/>
    <cellStyle name="_Data_upload 2" xfId="534" xr:uid="{A7A8DA64-CECE-422A-992D-8663A4B09A47}"/>
    <cellStyle name="_Data_Vorjahresdaten_Q4_FY_2005" xfId="149" xr:uid="{857D6891-23EA-431F-9B72-E7F965EE4CB7}"/>
    <cellStyle name="_Header" xfId="150" xr:uid="{A3159776-2E4D-4AD8-8952-7DCA379CB262}"/>
    <cellStyle name="_Header 2" xfId="535" xr:uid="{5F1D7466-7D51-4EF1-A327-9AC3B160BD93}"/>
    <cellStyle name="_Header 3" xfId="536" xr:uid="{358B96A9-C4CE-47F0-AF35-FBAA088A24C2}"/>
    <cellStyle name="_Header_0503176" xfId="537" xr:uid="{4763D64A-132D-4D92-BC54-FB32AF40616F}"/>
    <cellStyle name="_Header_0512374-606" xfId="538" xr:uid="{C003D08E-2464-43D6-9371-9DE05D28B1A9}"/>
    <cellStyle name="_Header_0606373" xfId="539" xr:uid="{0CA0764E-9179-475F-B2CF-B7BA2164F21A}"/>
    <cellStyle name="_Header_0606702" xfId="540" xr:uid="{DB2A4C95-26E5-44A9-8A5F-E55D83CC765F}"/>
    <cellStyle name="_Header_2006-01-19_Vorjahresdaten_Q4_FY_2005" xfId="151" xr:uid="{051B608F-9E88-46E0-B03E-462FDFB79F4F}"/>
    <cellStyle name="_Header_2007-03-01_Vorjahresdaten_Q4_FY_2005" xfId="152" xr:uid="{781494BA-BA6D-4011-9BCB-EEE3DF45AC4C}"/>
    <cellStyle name="_Header_2007-04-10_Quarterly_Comment_Part_04_Segment_Analysis_PY_adjusted" xfId="153" xr:uid="{C736E97D-A2D2-4689-B2C2-1059812A3172}"/>
    <cellStyle name="_Header_374_3005" xfId="541" xr:uid="{6F84DB24-AC3D-43C1-8795-371025E0BF3B}"/>
    <cellStyle name="_Header_999_Ergebnisrechnung" xfId="542" xr:uid="{48F7EF00-C379-4C09-BD05-F72EBF7E7EDC}"/>
    <cellStyle name="_Header_ACC_Daten_Q1-Q4_2006_KHS" xfId="154" xr:uid="{83D97C80-A168-4A5D-AE67-FC3517338DAB}"/>
    <cellStyle name="_Header_Basisdatei 12.06" xfId="543" xr:uid="{C7E5ACC4-C7AF-43DB-AEE5-0AC3AA94387A}"/>
    <cellStyle name="_Header_BKE" xfId="544" xr:uid="{8C91C8B3-73A2-4B74-BC5E-494559C00D82}"/>
    <cellStyle name="_Header_DP03" xfId="545" xr:uid="{4CF654E1-4B64-404D-AFB8-A51AB6F918B5}"/>
    <cellStyle name="_Header_DP07" xfId="546" xr:uid="{6678A245-8415-4665-88FF-F30C240FBEE5}"/>
    <cellStyle name="_Header_DPCC Import" xfId="547" xr:uid="{FA8380FB-2551-4309-80F2-16AFCADDF31F}"/>
    <cellStyle name="_Header_FACTLINE_Query_0977A_Konsolidierungen" xfId="548" xr:uid="{9FAE2985-6C72-4CED-A530-91976D56B5A1}"/>
    <cellStyle name="_Header_FACTLINE_Query_0977A_Konsolidierungen_Daten" xfId="549" xr:uid="{8D4159A6-D7A7-48DC-A9C9-09EC59F49180}"/>
    <cellStyle name="_Header_FACTLINE_Query_0977B_FK_Konsolidierungen_Daten_04_2005_BU_BE" xfId="550" xr:uid="{CF3E4A4A-5B9B-44F6-A1E0-786E1D906E37}"/>
    <cellStyle name="_Header_FACTLINE_Query_Chart" xfId="155" xr:uid="{ECC33B3E-B8D9-4929-A6E8-3565C1C77775}"/>
    <cellStyle name="_Header_FACTLINE_Query_Chart_Data_06_2005" xfId="156" xr:uid="{976F09C5-1B2D-4DE6-8C15-386122FD31EE}"/>
    <cellStyle name="_Header_Import data" xfId="551" xr:uid="{9178D587-76F7-4FD1-AAEF-99E46C92635D}"/>
    <cellStyle name="_Header_Jobs" xfId="552" xr:uid="{4643F5E4-9A6E-4DB1-9E15-A7B60F3FDB64}"/>
    <cellStyle name="_Header_khs_000" xfId="157" xr:uid="{FA701D4F-A7E4-4004-B57C-7CF996C3FDF4}"/>
    <cellStyle name="_Header_MIS2" xfId="158" xr:uid="{D547FA64-CA97-42D3-A68F-C8B6C5EA1185}"/>
    <cellStyle name="_Header_MIS6" xfId="159" xr:uid="{60292D99-0E9B-4F9D-854A-4E2C8BB83CF7}"/>
    <cellStyle name="_Header_monthly checks" xfId="553" xr:uid="{5F7C1687-ECCD-4B2C-92CE-BF7CB33B4D97}"/>
    <cellStyle name="_Header_Sales_Express_Query_02" xfId="160" xr:uid="{827B3F93-3AC1-4166-BA76-25426F9ACE1D}"/>
    <cellStyle name="_Header_SBCD" xfId="554" xr:uid="{0DF28372-9EB4-4A7E-9B95-B9A43C53F7BC}"/>
    <cellStyle name="_Header_Sheet1" xfId="555" xr:uid="{01043103-133D-4625-AF53-649BCE048722}"/>
    <cellStyle name="_Header_Sheet2" xfId="556" xr:uid="{1FC802CA-12A4-4DF4-BA61-BA097A7E6DFE}"/>
    <cellStyle name="_Header_upload" xfId="557" xr:uid="{B5C0C761-3C19-4752-A849-CE675C4A7B51}"/>
    <cellStyle name="_Header_Vorjahresdaten_Q4_FY_2005" xfId="161" xr:uid="{AF3B38AA-C67B-4553-AFFB-248B3AE363B8}"/>
    <cellStyle name="_Overview In-outflow Nov-Apr" xfId="558" xr:uid="{748A5DF4-0619-473D-852F-F612D6122124}"/>
    <cellStyle name="_Row1" xfId="162" xr:uid="{05C8E54F-10E2-4C5A-BD97-643121B571DD}"/>
    <cellStyle name="_Row1 2" xfId="559" xr:uid="{BE33BEBE-60B2-47C7-B4E2-E3820AD04656}"/>
    <cellStyle name="_Row1_0503176" xfId="560" xr:uid="{76EA0390-A6E4-4112-92D2-6C21B4A33AD1}"/>
    <cellStyle name="_Row1_0503176 2" xfId="561" xr:uid="{B9D6C777-B472-4624-A561-66C6BF56308E}"/>
    <cellStyle name="_Row1_0512374-606" xfId="562" xr:uid="{AF0A9FB4-3F30-4C1A-9C51-FCFBA610379E}"/>
    <cellStyle name="_Row1_0512374-606 2" xfId="563" xr:uid="{DF241927-D68B-4855-A2D0-7DF9206BB844}"/>
    <cellStyle name="_Row1_0606373" xfId="564" xr:uid="{86D260CB-BAA5-46F5-84CA-747E6ED0F6C2}"/>
    <cellStyle name="_Row1_0606373 2" xfId="565" xr:uid="{A87B7F0F-01C5-45AC-809D-CB0F12DD657D}"/>
    <cellStyle name="_Row1_0606702" xfId="566" xr:uid="{61864C82-9949-48AA-98C9-2B6DF1FF3C09}"/>
    <cellStyle name="_Row1_0606702 2" xfId="567" xr:uid="{319784B9-E240-4AC5-9AE5-2D68A05F50A8}"/>
    <cellStyle name="_Row1_20050915 Executive Reporting Package" xfId="163" xr:uid="{D4EE1B4D-4F82-497E-B0CA-F1135E160A9E}"/>
    <cellStyle name="_Row1_374_3005" xfId="568" xr:uid="{FD6F33FF-75BF-4F04-B35A-E7E20811AB7C}"/>
    <cellStyle name="_Row1_374_3005 2" xfId="569" xr:uid="{D18C6ACB-A3CD-4D24-961E-FE58A8DF8280}"/>
    <cellStyle name="_Row1_564_3004" xfId="570" xr:uid="{937D65C1-5161-4EF7-81C6-D9C1E38F56ED}"/>
    <cellStyle name="_Row1_999_Ergebnisrechnung" xfId="571" xr:uid="{0B3C973D-177F-4626-9147-82F42A5E1E03}"/>
    <cellStyle name="_Row1_999_Ergebnisrechnung 2" xfId="572" xr:uid="{3CC0B241-FB8E-463A-8370-791BA5A36F58}"/>
    <cellStyle name="_Row1_Abstimmung_Peter_v1" xfId="573" xr:uid="{871879DA-48F5-4F3F-A150-49A6D4798DD2}"/>
    <cellStyle name="_Row1_Basisdatei 12.06" xfId="574" xr:uid="{9568E5EC-1026-41FF-AB74-C7D804A34F3E}"/>
    <cellStyle name="_Row1_Basisdatei 12.06 2" xfId="575" xr:uid="{EFC73D63-3F89-4672-BA69-B2B922DB8646}"/>
    <cellStyle name="_Row1_BKE" xfId="576" xr:uid="{F04B3993-9DE1-44AD-9C1E-72577E704391}"/>
    <cellStyle name="_Row1_BKE 2" xfId="577" xr:uid="{2E792AAE-AF39-4DBB-9D94-8B8CDC999057}"/>
    <cellStyle name="_Row1_Chart Data Master" xfId="164" xr:uid="{29C7DE05-2808-4F84-B74B-3FFCAFDAF03B}"/>
    <cellStyle name="_Row1_Controlling Reports_B81_neu" xfId="165" xr:uid="{9E6029D6-9681-401B-B382-D8468980245C}"/>
    <cellStyle name="_Row1_DP03" xfId="578" xr:uid="{1CD7028F-0E6A-4F73-AACE-D5720EE02C19}"/>
    <cellStyle name="_Row1_DP03 2" xfId="579" xr:uid="{DD10F5E3-6144-4718-8762-FEB62FEB41A7}"/>
    <cellStyle name="_Row1_DP07" xfId="580" xr:uid="{EB1DDC1F-52BD-4091-9304-0DFCFFA50636}"/>
    <cellStyle name="_Row1_DP07 2" xfId="581" xr:uid="{DAA5DF8F-3E06-42B6-B517-DE3D5F17ABE4}"/>
    <cellStyle name="_Row1_DPCC Import" xfId="582" xr:uid="{8E6E84EA-0AD8-4537-B14E-61DF9CA96844}"/>
    <cellStyle name="_Row1_DPCC Import 2" xfId="583" xr:uid="{23F103F5-798B-4BE3-B1BE-D28D55ED643D}"/>
    <cellStyle name="_Row1_Ede-Übersicht" xfId="584" xr:uid="{4FD39908-6AEC-4E7B-A72E-311AB45CDD1C}"/>
    <cellStyle name="_Row1_Ede-Übersicht 2" xfId="585" xr:uid="{C50F9F4C-D663-48EA-881F-D944679118E5}"/>
    <cellStyle name="_Row1_Entkons. Borchers 31.12.2006" xfId="586" xr:uid="{5C84A37C-E58A-4EBF-8EFB-B5E0DDB34B9E}"/>
    <cellStyle name="_Row1_Entkons. Borchers 31.12.2006 2" xfId="587" xr:uid="{200CE6D0-BCB2-4064-8576-5459FA6DDC92}"/>
    <cellStyle name="_Row1_FACTLINE_Query_0977A_Konsolidierungen" xfId="588" xr:uid="{3AB8DC85-A419-41F0-B805-F5EE88B08722}"/>
    <cellStyle name="_Row1_FACTLINE_Query_0977A_Konsolidierungen 2" xfId="589" xr:uid="{E2C057C0-B68B-40BB-9B5E-B0ADE6BFBA61}"/>
    <cellStyle name="_Row1_FACTLINE_Query_0977A_Konsolidierungen_Daten" xfId="590" xr:uid="{704064CC-CBB3-433C-AFF8-18BF52C0C645}"/>
    <cellStyle name="_Row1_FACTLINE_Query_0977A_Konsolidierungen_Daten 2" xfId="591" xr:uid="{27B0D481-3772-4D86-A1E2-0854F570BB33}"/>
    <cellStyle name="_Row1_FACTLINE_Query_0977B_FK_Konsolidierungen_Daten_04_2005_BU_BE" xfId="592" xr:uid="{D39A5D11-71D8-4FD3-B033-9D248F13A68C}"/>
    <cellStyle name="_Row1_FACTLINE_Query_0977B_FK_Konsolidierungen_Daten_04_2005_BU_BE 2" xfId="593" xr:uid="{428599B3-EA86-4555-B884-6E1CFC2E4A2B}"/>
    <cellStyle name="_Row1_FACTLINE_Query_Chart" xfId="166" xr:uid="{9F4A5EC4-1A09-4023-8298-270AB54E7384}"/>
    <cellStyle name="_Row1_FACTLINE_Query_Chart_Data_06_2005" xfId="167" xr:uid="{FA739DF5-85DC-423A-8B81-F1A71C38462A}"/>
    <cellStyle name="_Row1_Import data" xfId="594" xr:uid="{0BB9DB28-6DE5-418F-943B-6B3C486C09E6}"/>
    <cellStyle name="_Row1_Import data 2" xfId="595" xr:uid="{3917B7D5-587D-4F9C-8082-6342B6DAE476}"/>
    <cellStyle name="_Row1_Jobs" xfId="596" xr:uid="{03BF9A3A-7144-4158-B01C-710AFAD6385D}"/>
    <cellStyle name="_Row1_Jobs 2" xfId="597" xr:uid="{EA140B69-44B1-421E-A3A7-599E96CA97E1}"/>
    <cellStyle name="_Row1_khs_000" xfId="168" xr:uid="{9DD7D3F5-6322-4E91-A5B1-6E12BE05391C}"/>
    <cellStyle name="_Row1_Kopie von Q2 Sonderposten in Quartalen25-07-07" xfId="169" xr:uid="{530A67B6-D2D5-42A1-8476-BA5BEA69B901}"/>
    <cellStyle name="_Row1_Lanxess_Monatsbericht (Original_R9b2-16T1_in_Arbeit)" xfId="170" xr:uid="{663749B9-AD95-4684-8DC7-C71FE6B8B3F7}"/>
    <cellStyle name="_Row1_LXS Welt - Vorräte und Forderungen - 2005-02-28" xfId="598" xr:uid="{AC37A27C-AA76-4710-AABD-EDC611752638}"/>
    <cellStyle name="_Row1_Mappe1" xfId="171" xr:uid="{287EB244-791E-4A52-AC8A-336D4AEB04E2}"/>
    <cellStyle name="_Row1_MIS2" xfId="172" xr:uid="{C411C319-528C-4ED0-B4FE-57CE1F8BD58F}"/>
    <cellStyle name="_Row1_MIS6" xfId="173" xr:uid="{066D9EBB-C84C-4074-8919-F93114D7DF64}"/>
    <cellStyle name="_Row1_monthly checks" xfId="599" xr:uid="{C107CE84-F28E-469E-AF5B-A4795A7B49D9}"/>
    <cellStyle name="_Row1_monthly checks 2" xfId="600" xr:uid="{BDDE3D2C-782D-4126-999A-0F3DF2428341}"/>
    <cellStyle name="_Row1_Q1 Sonderposten in Quartalen" xfId="174" xr:uid="{6A4F44D7-68D8-4615-8855-8680DD8DB4F7}"/>
    <cellStyle name="_Row1_Q2 Sonderposten in Quartalen" xfId="175" xr:uid="{EDBBEDA2-3FF5-41A8-B9C6-B58222B00B33}"/>
    <cellStyle name="_Row1_Q3 Sonderposten in Quartalen" xfId="176" xr:uid="{FE515955-A129-400B-ABE2-3E584B6CAD93}"/>
    <cellStyle name="_Row1_Sales_Express_Query_02" xfId="177" xr:uid="{33E6AA6A-2253-432A-9A3E-F6D6F34E4E6C}"/>
    <cellStyle name="_Row1_SBCD" xfId="601" xr:uid="{D6575A65-D45E-4283-A4B2-BDA288C636C3}"/>
    <cellStyle name="_Row1_SBCD 2" xfId="602" xr:uid="{F7B7EEBB-FD64-45DE-9519-20B09E6B73F0}"/>
    <cellStyle name="_Row1_Sheet1" xfId="603" xr:uid="{739DFD2D-97CF-4696-B033-5B68DD6C0CD2}"/>
    <cellStyle name="_Row1_Sheet1 2" xfId="604" xr:uid="{C8A24BF2-16B0-4B4F-AD96-8F1BEA20C8E4}"/>
    <cellStyle name="_Row1_Sheet2" xfId="605" xr:uid="{43B7159A-ECEB-4982-998C-A4A3BC1AFE5F}"/>
    <cellStyle name="_Row1_Sheet2 2" xfId="606" xr:uid="{1AA51CAE-5A7F-49AE-9CDA-49BC636616E2}"/>
    <cellStyle name="_Row1_Silk Purchase Price Allocation_LXS approach" xfId="607" xr:uid="{FCD01282-56C1-47B6-966F-CB6F7A99C995}"/>
    <cellStyle name="_Row1_Silk Purchase Price Allocation_LXS approach 2" xfId="608" xr:uid="{0061DF14-5FF8-4835-AAAF-A52150856905}"/>
    <cellStyle name="_Row1_Tabelle1" xfId="609" xr:uid="{5CE0EFEB-C46C-4AB1-8CD6-775BFA07CE80}"/>
    <cellStyle name="_Row1_Tabellen Anhang_Abschluss_2010_Baetge_28.02.2011 mit Change Log" xfId="610" xr:uid="{F5865F8C-507C-4BB2-B295-FE09CFB389A2}"/>
    <cellStyle name="_Row1_TPC Disposals Q4 27.01.07" xfId="611" xr:uid="{D68E46D7-A6FF-4FD3-9845-C96CAF595126}"/>
    <cellStyle name="_Row1_TPC Disposals Q4 27.01.07 2" xfId="612" xr:uid="{1EB8EB06-A2B0-4A12-924E-64E277625341}"/>
    <cellStyle name="_Row1_upload" xfId="613" xr:uid="{0BC85B75-2C2D-4497-9783-A76B9F1B2653}"/>
    <cellStyle name="_Row1_upload 2" xfId="614" xr:uid="{F82A227A-6244-47CA-8343-F902D67310A2}"/>
    <cellStyle name="_Row1_xSAPtemp121" xfId="615" xr:uid="{9D6F8A5E-229E-4EFD-8376-C5DD2084AE40}"/>
    <cellStyle name="_Row1_xSAPtemp1223" xfId="616" xr:uid="{BA775DAB-DDED-4A0B-B038-49FADB55BB25}"/>
    <cellStyle name="_Row1_xSAPtemp1294" xfId="617" xr:uid="{9D462193-540C-4E96-B5A5-FC228E11F2F0}"/>
    <cellStyle name="_Row1_xSAPtemp1392" xfId="618" xr:uid="{FC66427A-B11C-478F-A511-F55381FDD5CE}"/>
    <cellStyle name="_Row1_xSAPtemp157" xfId="619" xr:uid="{EF28E7EE-777A-4A3E-8DDE-E67B566EEE29}"/>
    <cellStyle name="_Row1_xSAPtemp1612" xfId="620" xr:uid="{39C1C899-E53B-4389-8A33-EF07F98BC1F2}"/>
    <cellStyle name="_Row1_xSAPtemp1666" xfId="621" xr:uid="{7B765965-6A9F-4B2A-9FC6-75E994506DF2}"/>
    <cellStyle name="_Row1_xSAPtemp1959" xfId="622" xr:uid="{913FDCBA-A049-4D40-8C3D-7124DB0ED9C2}"/>
    <cellStyle name="_Row1_xSAPtemp2196" xfId="623" xr:uid="{B1B56ECB-25F0-491B-A777-BF9A536A8A95}"/>
    <cellStyle name="_Row1_xSAPtemp2683" xfId="624" xr:uid="{C78B7F92-E9AA-4DB7-BF0B-4D8FEDA86E50}"/>
    <cellStyle name="_Row1_xSAPtemp2813" xfId="625" xr:uid="{64FD05AA-D1EB-4236-AB31-5C67FAA2C316}"/>
    <cellStyle name="_Row1_xSAPtemp2849" xfId="626" xr:uid="{8688945F-433C-43CD-B999-07782248F0A3}"/>
    <cellStyle name="_Row1_xSAPtemp2860" xfId="627" xr:uid="{C8DFFC7B-13CA-4941-916F-57BEA2A224B0}"/>
    <cellStyle name="_Row1_xSAPtemp295" xfId="628" xr:uid="{9B70BE09-CF63-4D70-939F-79ADBB2B0EA0}"/>
    <cellStyle name="_Row1_xSAPtemp296" xfId="629" xr:uid="{69A13C8C-20FB-4048-AB9D-AF1E91F880EF}"/>
    <cellStyle name="_Row1_xSAPtemp3378" xfId="630" xr:uid="{2284C285-2D72-4D22-B5F3-714E8E93C765}"/>
    <cellStyle name="_Row1_xSAPtemp3437" xfId="631" xr:uid="{9DC38E3B-7F85-4BF2-96A3-64C0EDDEA582}"/>
    <cellStyle name="_Row1_xSAPtemp348" xfId="632" xr:uid="{9F2C2BEF-5E59-44DA-825D-201E9EAEED6D}"/>
    <cellStyle name="_Row1_xSAPtemp3716" xfId="633" xr:uid="{B507B0FA-A426-4518-B042-E14E0009E251}"/>
    <cellStyle name="_Row1_xSAPtemp3730" xfId="634" xr:uid="{048A3AA2-6139-49BE-B9D2-5464D7E530D7}"/>
    <cellStyle name="_Row1_xSAPtemp4199" xfId="635" xr:uid="{509CE5A0-BD5F-41CB-9764-5202E21B50FB}"/>
    <cellStyle name="_Row1_xSAPtemp4381" xfId="636" xr:uid="{C08E7A30-7572-4A18-91DA-C5CF55F0FED7}"/>
    <cellStyle name="_Row1_xSAPtemp44" xfId="637" xr:uid="{FFA09804-7762-413D-A907-13BA1ED5D2FC}"/>
    <cellStyle name="_Row1_xSAPtemp4487" xfId="638" xr:uid="{DE7E4EA1-7E89-4270-85A6-1E4769D13BEC}"/>
    <cellStyle name="_Row1_xSAPtemp462" xfId="639" xr:uid="{8BC9D184-87F3-4CF5-AE0B-CB7C8B5C9E50}"/>
    <cellStyle name="_Row1_xSAPtemp4761" xfId="640" xr:uid="{C1E16891-25C9-4BF3-B157-CA7BF60FA90E}"/>
    <cellStyle name="_Row1_xSAPtemp480" xfId="641" xr:uid="{7388F733-3313-4434-864D-26BBA1A50227}"/>
    <cellStyle name="_Row1_xSAPtemp5115" xfId="178" xr:uid="{44DD102F-AF7C-4D9C-9979-14BF7027CE3A}"/>
    <cellStyle name="_Row1_xSAPtemp5331" xfId="642" xr:uid="{35AC0835-8F1D-42D3-87CF-5D39DF848B63}"/>
    <cellStyle name="_Row1_xSAPtemp5570" xfId="643" xr:uid="{FA8FE8F5-E4E4-4F59-A721-3D00AD73A155}"/>
    <cellStyle name="_Row1_xSAPtemp5657" xfId="644" xr:uid="{92A26D98-2CE4-4DEA-A227-04E7E8DD3A5B}"/>
    <cellStyle name="_Row1_xSAPtemp5669" xfId="645" xr:uid="{58279956-1017-4B43-9992-BE743A9C8500}"/>
    <cellStyle name="_Row1_xSAPtemp5700" xfId="646" xr:uid="{F59E0A34-BC98-41B4-BCA0-32E8A8CEBCCF}"/>
    <cellStyle name="_Row1_xSAPtemp597" xfId="647" xr:uid="{921475A0-A6FB-40D1-A424-1E8D2F75FE59}"/>
    <cellStyle name="_Row1_xSAPtemp6058" xfId="648" xr:uid="{4B5CC01E-4345-4F3B-9EE6-B5F5B87B8D69}"/>
    <cellStyle name="_Row1_xSAPtemp6254" xfId="649" xr:uid="{02F07F6B-6929-463E-B2AF-A6A5DB8BFDAC}"/>
    <cellStyle name="_Row1_xSAPtemp6565" xfId="650" xr:uid="{7C184636-6B35-4C3B-996A-87C0C5336239}"/>
    <cellStyle name="_Row1_xSAPtemp6616" xfId="651" xr:uid="{03FC8368-E096-488C-8C73-2A9E29ECD842}"/>
    <cellStyle name="_Row1_xSAPtemp6683" xfId="652" xr:uid="{04B9011C-9348-4859-B7CA-B9CAF1CDE494}"/>
    <cellStyle name="_Row1_xSAPtemp6714" xfId="653" xr:uid="{E1BF1E06-64E7-497C-BD64-4325D5D3C398}"/>
    <cellStyle name="_Row1_xSAPtemp6757" xfId="654" xr:uid="{9928C432-D2D9-4007-8A97-4F861DDCB131}"/>
    <cellStyle name="_Row1_xSAPtemp6816" xfId="655" xr:uid="{764F156E-38B4-4762-9123-36B9CAF0E22A}"/>
    <cellStyle name="_Row1_xSAPtemp7236" xfId="656" xr:uid="{AAB01913-C501-494E-A768-4E35D430F618}"/>
    <cellStyle name="_Row1_xSAPtemp7419" xfId="657" xr:uid="{0683CDB3-055B-4AB3-BAC3-DA087148AB04}"/>
    <cellStyle name="_Row1_xSAPtemp7594" xfId="658" xr:uid="{2593AA58-D88F-461B-9B23-711AD2B5B98D}"/>
    <cellStyle name="_Row1_xSAPtemp7760" xfId="659" xr:uid="{AD13FFBD-47D2-4F86-91EA-30C9F4AB67D7}"/>
    <cellStyle name="_Row1_xSAPtemp7941" xfId="660" xr:uid="{B6623AA0-758E-45DC-A43A-789DFDF63C45}"/>
    <cellStyle name="_Row1_xSAPtemp8073" xfId="661" xr:uid="{89B02A77-CA31-4A27-9887-B9F15BD1C5B6}"/>
    <cellStyle name="_Row1_xSAPtemp819" xfId="662" xr:uid="{6D81F198-E272-4E6F-B07E-3333C23BD6CE}"/>
    <cellStyle name="_Row1_xSAPtemp8310" xfId="663" xr:uid="{C4BF1373-79E8-49F7-A9CA-9E5CC71170DC}"/>
    <cellStyle name="_Row1_xSAPtemp8519" xfId="664" xr:uid="{75B3B520-9711-427D-8A27-67921D549613}"/>
    <cellStyle name="_Row1_xSAPtemp8673" xfId="665" xr:uid="{ACF39EA5-14BE-4093-93CC-5182A5D334B4}"/>
    <cellStyle name="_Row1_xSAPtemp8978" xfId="666" xr:uid="{1C44AE49-6C57-4EB4-A7DE-CABA4B860D2D}"/>
    <cellStyle name="_Row1_xSAPtemp906" xfId="179" xr:uid="{47400979-C981-4A68-87EF-59FAB9DB46DF}"/>
    <cellStyle name="_Row1_xSAPtemp9258" xfId="667" xr:uid="{5748BE85-8358-4532-AD62-883624613311}"/>
    <cellStyle name="_Row1_xSAPtemp9291" xfId="668" xr:uid="{61343868-9BB5-490F-9974-6A1521844EB8}"/>
    <cellStyle name="_Row1_xSAPtemp9691" xfId="669" xr:uid="{594929B4-BCE0-433E-A6AE-ACF0E4C7F014}"/>
    <cellStyle name="_Row1_xSAPtemp9731" xfId="670" xr:uid="{7EE94BBB-939E-4C80-93C5-4A0E44778655}"/>
    <cellStyle name="_Row1_xxxxxxxxxxxxxxx" xfId="180" xr:uid="{C24BE093-C521-418E-A03E-E21CBF42DE49}"/>
    <cellStyle name="_Row2" xfId="181" xr:uid="{84684DEA-A16D-4989-B9F9-2AF1AF5C22AC}"/>
    <cellStyle name="_Row2 2" xfId="671" xr:uid="{BC48D14D-B9BC-4E23-94CC-F830A70D2E9F}"/>
    <cellStyle name="_Row2 3" xfId="672" xr:uid="{6457E394-EBC3-4492-AF82-A7447A67885B}"/>
    <cellStyle name="_Row2_0503176" xfId="673" xr:uid="{B866D58A-0BD2-415F-BA88-A6F7395AA5A3}"/>
    <cellStyle name="_Row2_0512374-606" xfId="674" xr:uid="{32EEED72-5FC0-4D36-B646-BF1D9911D3F2}"/>
    <cellStyle name="_Row2_0606373" xfId="675" xr:uid="{AD4340EA-B462-4CD9-A443-10F8AF2648B2}"/>
    <cellStyle name="_Row2_0606702" xfId="676" xr:uid="{480D380D-E126-4D45-9314-5BB07B162071}"/>
    <cellStyle name="_Row2_2006-01-19_Vorjahresdaten_Q4_FY_2005" xfId="182" xr:uid="{03663515-A21A-4CC5-A275-84EE2DE85E58}"/>
    <cellStyle name="_Row2_2007-03-01_Vorjahresdaten_Q4_FY_2005" xfId="183" xr:uid="{E9830E9C-BA71-4B78-BEEF-76C9570042F8}"/>
    <cellStyle name="_Row2_2007-04-10_Quarterly_Comment_Part_04_Segment_Analysis_PY_adjusted" xfId="184" xr:uid="{546FFF54-D794-48B3-B5A9-CA719241887B}"/>
    <cellStyle name="_Row2_374_3005" xfId="677" xr:uid="{C8B1BAC3-04CE-43D0-BE79-F2B0F2D8C2F1}"/>
    <cellStyle name="_Row2_999_Ergebnisrechnung" xfId="678" xr:uid="{217A1BA6-0EB4-44B2-AEA9-2D4D37446BE3}"/>
    <cellStyle name="_Row2_ACC_Daten_Q1-Q4_2006_KHS" xfId="185" xr:uid="{6F255163-198B-45F0-A94D-42B3671D626E}"/>
    <cellStyle name="_Row2_Basisdatei 12.06" xfId="679" xr:uid="{CF17A0C6-EAFD-4115-9F92-CFA5780C4FCB}"/>
    <cellStyle name="_Row2_BKE" xfId="680" xr:uid="{453F0F94-26AF-4A37-A4AA-471D1EE29E9B}"/>
    <cellStyle name="_Row2_DP03" xfId="681" xr:uid="{E6D87C55-A541-4CE8-9CE9-AB192DDE6879}"/>
    <cellStyle name="_Row2_DP07" xfId="682" xr:uid="{CF536A76-B164-440F-898A-E3A8EA42180F}"/>
    <cellStyle name="_Row2_DPCC Import" xfId="683" xr:uid="{E08DC51A-8078-4291-9036-B11CF2BD3B15}"/>
    <cellStyle name="_Row2_FACTLINE_Query_0977A_Konsolidierungen" xfId="684" xr:uid="{5EAF08FE-BDCC-42BC-BE5B-926C2DED6CDC}"/>
    <cellStyle name="_Row2_FACTLINE_Query_0977A_Konsolidierungen_Daten" xfId="685" xr:uid="{0D511728-3289-45D4-BBEE-B7B4667E13A5}"/>
    <cellStyle name="_Row2_FACTLINE_Query_0977B_FK_Konsolidierungen_Daten_04_2005_BU_BE" xfId="686" xr:uid="{608DC00D-F7E7-4F99-9EBE-178F4EBC04E2}"/>
    <cellStyle name="_Row2_FACTLINE_Query_Chart" xfId="186" xr:uid="{F4B28D7F-CB97-45F9-87C2-331666A8BA29}"/>
    <cellStyle name="_Row2_FACTLINE_Query_Chart_Data_06_2005" xfId="187" xr:uid="{07E4A176-55DC-4611-A9EB-95680B3E81CD}"/>
    <cellStyle name="_Row2_Import data" xfId="687" xr:uid="{7F332D1B-49FD-41F9-BC1F-4DD8BF543048}"/>
    <cellStyle name="_Row2_Jobs" xfId="688" xr:uid="{545702CD-8711-4B31-BAE0-29104BCBCA89}"/>
    <cellStyle name="_Row2_khs_000" xfId="188" xr:uid="{A0B9272A-EA07-4238-A6C7-A124A6016FAA}"/>
    <cellStyle name="_Row2_MIS2" xfId="189" xr:uid="{F90DAA20-9E95-42DC-98B5-215C1B89AF43}"/>
    <cellStyle name="_Row2_MIS6" xfId="190" xr:uid="{E3CB5104-FB33-4ACE-B290-C4F8528ADBCA}"/>
    <cellStyle name="_Row2_monthly checks" xfId="689" xr:uid="{0C7D0C57-C496-4968-ABEE-F1A0FBB899DC}"/>
    <cellStyle name="_Row2_Sales_Express_Query_02" xfId="191" xr:uid="{12DA87C2-A54C-4798-8575-B442835028E2}"/>
    <cellStyle name="_Row2_SBCD" xfId="690" xr:uid="{09BA8C3B-F019-4229-8466-FB40410669B8}"/>
    <cellStyle name="_Row2_Sheet1" xfId="691" xr:uid="{954B8361-5E46-47FC-AD21-A6EDAFF6EA5C}"/>
    <cellStyle name="_Row2_Sheet2" xfId="692" xr:uid="{88772361-B75C-4FE1-82E2-D181BBD173C9}"/>
    <cellStyle name="_Row2_upload" xfId="693" xr:uid="{00F74911-818C-403C-8E7D-16F04DEB3C06}"/>
    <cellStyle name="_Row2_Vorjahresdaten_Q4_FY_2005" xfId="192" xr:uid="{94F61746-F39C-4AFF-9C3A-DA651D4EDAE9}"/>
    <cellStyle name="_Row3" xfId="193" xr:uid="{9F0323DA-796D-4258-8ABC-8DFAEC8E94B3}"/>
    <cellStyle name="_Row3 2" xfId="694" xr:uid="{DB7B45B3-E5B9-4440-BEEF-57EEBCB35D8A}"/>
    <cellStyle name="_Row3 3" xfId="695" xr:uid="{BCD665F3-8C7B-47C0-B6E9-52CF81B94BF2}"/>
    <cellStyle name="_Row3_0503176" xfId="696" xr:uid="{1C5393F3-2E72-4A10-9872-94FC60509738}"/>
    <cellStyle name="_Row3_0512374-606" xfId="697" xr:uid="{73EBD171-9AA5-4715-98DC-8165850E4756}"/>
    <cellStyle name="_Row3_2006-01-19_Vorjahresdaten_Q4_FY_2005" xfId="194" xr:uid="{5BCF9EB2-E694-4799-8793-C999504B1902}"/>
    <cellStyle name="_Row3_2007-03-01_Vorjahresdaten_Q4_FY_2005" xfId="195" xr:uid="{399C687D-8C34-4EF1-B3B3-81D803B58A84}"/>
    <cellStyle name="_Row3_2007-04-10_Quarterly_Comment_Part_04_Segment_Analysis_PY_adjusted" xfId="196" xr:uid="{7C378421-78A6-4EE5-9B0E-91FCEAE662A7}"/>
    <cellStyle name="_Row3_374_3005" xfId="698" xr:uid="{FA51401D-2305-4D43-90D5-787EF474FE28}"/>
    <cellStyle name="_Row3_999_Ergebnisrechnung" xfId="699" xr:uid="{5F5B9095-9916-4010-AC54-1C115930E8C9}"/>
    <cellStyle name="_Row3_ACC_Daten_Q1-Q4_2006_KHS" xfId="197" xr:uid="{B851FDCD-6FE3-478F-880C-71CCA5135619}"/>
    <cellStyle name="_Row3_Basisdatei 12.06" xfId="700" xr:uid="{8947B018-9ADB-40B5-9FB2-07A840ED4BC2}"/>
    <cellStyle name="_Row3_BKE" xfId="701" xr:uid="{2CDA0A4A-6333-49B4-8635-7BA37FC8319B}"/>
    <cellStyle name="_Row3_DP03" xfId="702" xr:uid="{7CCFBCD4-8679-4316-8B78-4F227EE7F6F2}"/>
    <cellStyle name="_Row3_DP07" xfId="703" xr:uid="{A068E597-0571-48A0-8258-FCAB0E520503}"/>
    <cellStyle name="_Row3_DPCC Import" xfId="704" xr:uid="{ADDA9DF2-B6B7-4A34-8D1E-0DBD500E0763}"/>
    <cellStyle name="_Row3_Ede-Übersicht" xfId="705" xr:uid="{3DB02D11-F0E2-4CCE-9C65-40FCC9A7DCE5}"/>
    <cellStyle name="_Row3_FACTLINE_Query_0977A_Konsolidierungen" xfId="706" xr:uid="{17FAF649-EBD5-4A77-9DBF-5AB85398F1E8}"/>
    <cellStyle name="_Row3_FACTLINE_Query_0977A_Konsolidierungen_Daten" xfId="707" xr:uid="{40581933-FC48-4FD5-AE6F-0FFA60EBF061}"/>
    <cellStyle name="_Row3_FACTLINE_Query_0977B_FK_Konsolidierungen_Daten_04_2005_BU_BE" xfId="708" xr:uid="{37223C44-28F3-48DC-B397-35066EB63C9A}"/>
    <cellStyle name="_Row3_FACTLINE_Query_Chart" xfId="198" xr:uid="{09E8A0ED-1B47-40E7-A5FC-B4832C992C2C}"/>
    <cellStyle name="_Row3_FACTLINE_Query_Chart_Data_06_2005" xfId="199" xr:uid="{50D30650-7B6F-4885-BCBA-9417D7CBCE29}"/>
    <cellStyle name="_Row3_Import data" xfId="709" xr:uid="{106766E5-1379-4852-92E0-7D36EB8F5D99}"/>
    <cellStyle name="_Row3_Jobs" xfId="710" xr:uid="{637A7A4E-1B56-4A8A-8BAA-DFE91ABBAE9E}"/>
    <cellStyle name="_Row3_khs_000" xfId="200" xr:uid="{E386764B-2D5D-4A6E-BBAD-04D02B0AA0D8}"/>
    <cellStyle name="_Row3_MIS2" xfId="201" xr:uid="{80F69737-E2F2-4890-AAEF-5BB59C27FEC3}"/>
    <cellStyle name="_Row3_MIS6" xfId="202" xr:uid="{B40B2730-FA50-4380-975B-5C01CF4E0112}"/>
    <cellStyle name="_Row3_monthly checks" xfId="711" xr:uid="{BC12D3EC-6E59-4CBA-BE72-1ADB8F7F37A3}"/>
    <cellStyle name="_Row3_Sales_Express_Query_02" xfId="203" xr:uid="{2479683F-9C5B-4D93-94ED-44AD69E8C449}"/>
    <cellStyle name="_Row3_SBCD" xfId="712" xr:uid="{960D47EC-58FA-477C-B5B6-5191D9C990F3}"/>
    <cellStyle name="_Row3_Sheet1" xfId="713" xr:uid="{0F33CD0C-7B1F-4533-88AB-F384FD3A47A4}"/>
    <cellStyle name="_Row3_Sheet2" xfId="714" xr:uid="{5062AF6D-02BD-4CD0-B2A6-A33D2AD0B0DD}"/>
    <cellStyle name="_Row3_Silk Purchase Price Allocation_LXS approach" xfId="715" xr:uid="{D147DE3A-6CB2-4045-BD62-3FF15FBE058B}"/>
    <cellStyle name="_Row3_TPC Disposals Q4 27.01.07" xfId="716" xr:uid="{7C254527-D83C-4941-B3D8-40ED2D3B9334}"/>
    <cellStyle name="_Row3_upload" xfId="717" xr:uid="{1F7EE279-4E19-43BC-B6AF-DCBFEEF1696B}"/>
    <cellStyle name="_Row3_Vorjahresdaten_Q4_FY_2005" xfId="204" xr:uid="{1CC197B8-BDFD-4C26-935D-74A8C7CA7DB1}"/>
    <cellStyle name="_Row4" xfId="205" xr:uid="{7D78950B-6A14-4A4A-9D70-9311F6B281B9}"/>
    <cellStyle name="_Row4 2" xfId="718" xr:uid="{2ADD562C-CCE1-48FD-9AA8-F5527B77FBEC}"/>
    <cellStyle name="_Row4 3" xfId="719" xr:uid="{89A7E3C1-7C48-4A71-8730-90C9A2758A8C}"/>
    <cellStyle name="_Row4_0503176" xfId="720" xr:uid="{A0B14B73-B106-40E7-B97F-9486D6149A19}"/>
    <cellStyle name="_Row4_0503176 2" xfId="721" xr:uid="{6F983AF4-FD55-4AE6-B62C-DFC32332005A}"/>
    <cellStyle name="_Row4_0512374-606" xfId="722" xr:uid="{C8A1AE39-A75E-4FAD-9648-1EC4F77C7958}"/>
    <cellStyle name="_Row4_2006-01-19_Vorjahresdaten_Q4_FY_2005" xfId="206" xr:uid="{95004508-E75B-4DE7-B515-A5D1B2BDC524}"/>
    <cellStyle name="_Row4_2007-03-01_Vorjahresdaten_Q4_FY_2005" xfId="207" xr:uid="{7ED38978-A1EA-49D1-9651-9465FB053C09}"/>
    <cellStyle name="_Row4_2007-04-10_Quarterly_Comment_Part_04_Segment_Analysis_PY_adjusted" xfId="208" xr:uid="{C6475DE8-519A-4A3A-86CB-096BFF19DE7D}"/>
    <cellStyle name="_Row4_374_3005" xfId="723" xr:uid="{F8C65193-C821-4DDD-9647-BA4AB5793468}"/>
    <cellStyle name="_Row4_999_Ergebnisrechnung" xfId="724" xr:uid="{2C89C1B2-9A9A-46A4-BB20-13E84E34B99F}"/>
    <cellStyle name="_Row4_999_Ergebnisrechnung 2" xfId="725" xr:uid="{8CA2F221-24D3-44AD-A35F-CACCC336084C}"/>
    <cellStyle name="_Row4_ACC_Daten_Q1-Q4_2006_KHS" xfId="209" xr:uid="{63231BAD-8AB5-4293-88E3-00B810A644B4}"/>
    <cellStyle name="_Row4_Basisdatei 12.06" xfId="726" xr:uid="{D41CC740-E8C1-4FBB-99CA-F6F3B67734B4}"/>
    <cellStyle name="_Row4_Basisdatei 12.06 2" xfId="727" xr:uid="{C434E5C5-8BB7-45F4-B558-2CC129AD0301}"/>
    <cellStyle name="_Row4_BKE" xfId="728" xr:uid="{3F95FFAD-93EF-49BC-9865-535737E525AA}"/>
    <cellStyle name="_Row4_DP03" xfId="729" xr:uid="{D63F1D96-E085-4720-87D0-7C9ACB2E4A76}"/>
    <cellStyle name="_Row4_DP07" xfId="730" xr:uid="{5F0C4FE6-1CC3-4A19-86E9-6074B979F7BF}"/>
    <cellStyle name="_Row4_DPCC Import" xfId="731" xr:uid="{8ABF8A75-B96D-4314-B366-BF68729B2120}"/>
    <cellStyle name="_Row4_DPCC Import 2" xfId="732" xr:uid="{D4538721-D620-4EEB-829A-6413430BDC59}"/>
    <cellStyle name="_Row4_FACTLINE_Query_0977A_Konsolidierungen" xfId="733" xr:uid="{5408E540-AC86-4537-88F6-ECA15FFAD2CA}"/>
    <cellStyle name="_Row4_FACTLINE_Query_0977A_Konsolidierungen_Daten" xfId="734" xr:uid="{DA850542-47A7-4923-9F8A-96224826D8CA}"/>
    <cellStyle name="_Row4_FACTLINE_Query_0977B_FK_Konsolidierungen_Daten_04_2005_BU_BE" xfId="735" xr:uid="{B6FFD077-0BA8-4167-B77C-D0490015D8B5}"/>
    <cellStyle name="_Row4_FACTLINE_Query_Chart" xfId="210" xr:uid="{86603575-FB8C-48D9-8550-A99EDB50913A}"/>
    <cellStyle name="_Row4_FACTLINE_Query_Chart_Data_06_2005" xfId="211" xr:uid="{9D6705D0-87A2-4D14-A613-CE73750E5FE1}"/>
    <cellStyle name="_Row4_Import data" xfId="736" xr:uid="{8C44E0EB-3A74-44A6-A85B-A57456616B44}"/>
    <cellStyle name="_Row4_Jobs" xfId="737" xr:uid="{173FE417-1B46-490C-9186-C600DC49E027}"/>
    <cellStyle name="_Row4_Jobs 2" xfId="738" xr:uid="{8F1FD03A-04F8-48B0-8D5A-A63F697E7415}"/>
    <cellStyle name="_Row4_khs_000" xfId="212" xr:uid="{90B45D64-B1D5-41AD-B099-66B5F9E4A0B4}"/>
    <cellStyle name="_Row4_MIS2" xfId="213" xr:uid="{D1C0A657-9460-4430-9391-564B7CA20A47}"/>
    <cellStyle name="_Row4_MIS6" xfId="214" xr:uid="{BE5E7689-FD45-48FB-ADE5-923279E3E68E}"/>
    <cellStyle name="_Row4_monthly checks" xfId="739" xr:uid="{FCDD55D8-3451-4753-AB99-D97DCCF186E6}"/>
    <cellStyle name="_Row4_monthly checks 2" xfId="740" xr:uid="{521D4974-A41F-4977-A7EC-594E060DEA6D}"/>
    <cellStyle name="_Row4_Sales_Express_Query_02" xfId="215" xr:uid="{2446961D-18AA-4AA2-8E0A-3FDF628866BD}"/>
    <cellStyle name="_Row4_SBCD" xfId="741" xr:uid="{55B924C0-E6D9-481B-BFAC-421DD46B39CD}"/>
    <cellStyle name="_Row4_Sheet1" xfId="742" xr:uid="{11F4409F-2B0B-4F63-B432-453E150512A7}"/>
    <cellStyle name="_Row4_Sheet2" xfId="743" xr:uid="{5EF88EF1-540A-47F9-A020-F5034FC13FA0}"/>
    <cellStyle name="_Row4_Sheet2 2" xfId="744" xr:uid="{E353DEF0-C461-4215-A55C-8E95C7F107B9}"/>
    <cellStyle name="_Row4_upload" xfId="745" xr:uid="{DF3C4DB9-83E3-4DD0-9253-65D6029F48C4}"/>
    <cellStyle name="_Row4_upload 2" xfId="746" xr:uid="{C5AC2CFC-1C95-4ED8-8944-5F1FDD837C57}"/>
    <cellStyle name="_Row4_Vorjahresdaten_Q4_FY_2005" xfId="216" xr:uid="{F9BA9CD6-FC87-4F91-BDD9-B40EEDD2A139}"/>
    <cellStyle name="_Row5" xfId="217" xr:uid="{877106B0-ED8C-47D9-9267-B4D10F4BBF41}"/>
    <cellStyle name="_Row5 2" xfId="747" xr:uid="{AB5A389B-FA3F-41D1-99EC-64A223F80543}"/>
    <cellStyle name="_Row5 3" xfId="748" xr:uid="{269FAF86-9517-4AEE-AC7D-40FCD58A0AA4}"/>
    <cellStyle name="_Row5_0503176" xfId="749" xr:uid="{F3D1465E-4F08-4F78-BFC8-868D11A564C1}"/>
    <cellStyle name="_Row5_0512374-606" xfId="750" xr:uid="{82986B03-8C0D-49DD-9F12-C8A93B653DC6}"/>
    <cellStyle name="_Row5_2006-01-19_Vorjahresdaten_Q4_FY_2005" xfId="218" xr:uid="{2F099443-BD13-4594-B1E7-4CA8DC5E0C89}"/>
    <cellStyle name="_Row5_2007-03-01_Vorjahresdaten_Q4_FY_2005" xfId="219" xr:uid="{3CA5F555-13B6-47B1-B1F5-DDC33C869080}"/>
    <cellStyle name="_Row5_2007-04-10_Quarterly_Comment_Part_04_Segment_Analysis_PY_adjusted" xfId="220" xr:uid="{26460015-11E3-475D-B64F-7DAA5FF872F5}"/>
    <cellStyle name="_Row5_374_3005" xfId="751" xr:uid="{C6C30532-DC6E-4B69-BDE3-4AE7D73EF04C}"/>
    <cellStyle name="_Row5_999_Ergebnisrechnung" xfId="752" xr:uid="{CED9CC97-C839-422F-BD19-081E2BEBC8D1}"/>
    <cellStyle name="_Row5_ACC_Daten_Q1-Q4_2006_KHS" xfId="221" xr:uid="{59CB229C-CE23-4E61-8F15-F90297ED0553}"/>
    <cellStyle name="_Row5_Basisdatei 12.06" xfId="753" xr:uid="{825595F2-D230-4629-B1F0-B87296577314}"/>
    <cellStyle name="_Row5_BKE" xfId="754" xr:uid="{ACDA4D75-59F4-4BC2-8626-B9C2B53D1460}"/>
    <cellStyle name="_Row5_DP03" xfId="755" xr:uid="{B70C42AC-BBBC-4C28-8FA6-BFDC2C5DD553}"/>
    <cellStyle name="_Row5_DP07" xfId="756" xr:uid="{3819A979-27E1-4E63-B8C0-E2940F5CCD63}"/>
    <cellStyle name="_Row5_DPCC Import" xfId="757" xr:uid="{7583EF61-22E3-4CD4-868E-51F64BA4215E}"/>
    <cellStyle name="_Row5_FACTLINE_Query_0977A_Konsolidierungen" xfId="758" xr:uid="{B1ED3F4C-DD90-4D2D-9AF0-60C2B31433FC}"/>
    <cellStyle name="_Row5_FACTLINE_Query_0977A_Konsolidierungen_Daten" xfId="759" xr:uid="{7A5B6372-0E27-4721-A435-B842D378E003}"/>
    <cellStyle name="_Row5_FACTLINE_Query_0977B_FK_Konsolidierungen_Daten_04_2005_BU_BE" xfId="760" xr:uid="{18BF194E-C23B-4294-92A0-C3C4ADFA9F6E}"/>
    <cellStyle name="_Row5_FACTLINE_Query_Chart" xfId="222" xr:uid="{70D60E60-64F8-4E1F-A558-69EA5B7D4226}"/>
    <cellStyle name="_Row5_FACTLINE_Query_Chart_Data_06_2005" xfId="223" xr:uid="{D9680F97-ED5B-499E-B837-648ED39F8D7C}"/>
    <cellStyle name="_Row5_Import data" xfId="761" xr:uid="{DDD4CDA2-2A91-477A-AA84-E055A1873496}"/>
    <cellStyle name="_Row5_Jobs" xfId="762" xr:uid="{756EDB33-1EF3-44D5-8CE4-EA450C1C7DF2}"/>
    <cellStyle name="_Row5_khs_000" xfId="224" xr:uid="{69F204BD-BF7C-4F63-8ACB-DDE7CC51274B}"/>
    <cellStyle name="_Row5_MIS2" xfId="225" xr:uid="{BDF0EEFD-7ED6-4C30-B332-D23B48802C6D}"/>
    <cellStyle name="_Row5_MIS6" xfId="226" xr:uid="{C970461D-BA00-428B-98F5-95BEC3FB4673}"/>
    <cellStyle name="_Row5_monthly checks" xfId="763" xr:uid="{7E9C83D1-D915-4485-8766-E3D4D93EC0BC}"/>
    <cellStyle name="_Row5_Sales_Express_Query_02" xfId="227" xr:uid="{A127DB02-4FD0-4631-911D-D1210B441973}"/>
    <cellStyle name="_Row5_SBCD" xfId="764" xr:uid="{21660445-25E6-4175-AD38-CD55563B3D5A}"/>
    <cellStyle name="_Row5_Sheet1" xfId="765" xr:uid="{5F50D045-9FBD-4F40-ABB5-B598B1269A91}"/>
    <cellStyle name="_Row5_Sheet2" xfId="766" xr:uid="{57C63867-C995-48DA-A663-92AF9D70B1D7}"/>
    <cellStyle name="_Row5_upload" xfId="767" xr:uid="{D170302F-ECE0-42A6-8304-94AAD41BE748}"/>
    <cellStyle name="_Row5_Vorjahresdaten_Q4_FY_2005" xfId="228" xr:uid="{F7831CAF-AE83-4215-A434-31FD9AEDA81A}"/>
    <cellStyle name="_Row6" xfId="229" xr:uid="{4DCEC080-F785-4EF4-9DF1-81F05D0FE9D2}"/>
    <cellStyle name="_Row6 2" xfId="768" xr:uid="{A6D73461-B1E7-4415-907A-670C71B99E84}"/>
    <cellStyle name="_Row6 3" xfId="769" xr:uid="{4B3636FE-E7D6-43F2-95EA-301982FEC358}"/>
    <cellStyle name="_Row6_0503176" xfId="770" xr:uid="{2C37B6AD-6B1F-4BA2-9919-37DFA7DB4A11}"/>
    <cellStyle name="_Row6_0512374-606" xfId="771" xr:uid="{07CEB618-C9FA-4A10-8F7A-2FA4FD6B7A4F}"/>
    <cellStyle name="_Row6_2006-01-19_Vorjahresdaten_Q4_FY_2005" xfId="230" xr:uid="{CD37BBED-3309-4881-BD6D-04A5C1D4F2A0}"/>
    <cellStyle name="_Row6_2007-03-01_Vorjahresdaten_Q4_FY_2005" xfId="231" xr:uid="{1D0ACCA5-C961-4C28-A5B8-EB5F348D946A}"/>
    <cellStyle name="_Row6_2007-04-10_Quarterly_Comment_Part_04_Segment_Analysis_PY_adjusted" xfId="232" xr:uid="{B49B7210-5165-4724-B858-9AD86790168F}"/>
    <cellStyle name="_Row6_374_3005" xfId="772" xr:uid="{79583413-C728-4B9E-A99F-36152AA2ED30}"/>
    <cellStyle name="_Row6_999_Ergebnisrechnung" xfId="773" xr:uid="{C62522D0-4914-4C95-8D8A-714DDB035376}"/>
    <cellStyle name="_Row6_ACC_Daten_Q1-Q4_2006_KHS" xfId="233" xr:uid="{19C0E659-455D-4598-B502-78AB97D9C818}"/>
    <cellStyle name="_Row6_Basisdatei 12.06" xfId="774" xr:uid="{B4292FE0-8CC1-44AE-B033-ADF11E592A3D}"/>
    <cellStyle name="_Row6_BKE" xfId="775" xr:uid="{A49D513E-96AF-40B7-8859-268E7DC879DB}"/>
    <cellStyle name="_Row6_DP03" xfId="776" xr:uid="{D20E0272-1487-40DB-BF00-B0D23F7AE30A}"/>
    <cellStyle name="_Row6_DP07" xfId="777" xr:uid="{996C200A-3C74-4D8B-AAB9-B49DACA89273}"/>
    <cellStyle name="_Row6_DPCC Import" xfId="778" xr:uid="{18C07F33-3916-4883-AD11-0EBDC31E48A4}"/>
    <cellStyle name="_Row6_FACTLINE_Query_0977A_Konsolidierungen" xfId="779" xr:uid="{EB3169D2-7E32-48FE-BCC8-9A8708EFD224}"/>
    <cellStyle name="_Row6_FACTLINE_Query_0977A_Konsolidierungen_Daten" xfId="780" xr:uid="{0D6B6B10-C7FE-4B5F-90DD-0096102DFA58}"/>
    <cellStyle name="_Row6_FACTLINE_Query_0977B_FK_Konsolidierungen_Daten_04_2005_BU_BE" xfId="781" xr:uid="{88B7FE6F-FA51-4865-9C10-606FC11D0C5F}"/>
    <cellStyle name="_Row6_FACTLINE_Query_Chart" xfId="234" xr:uid="{063BD815-0F6B-48E4-AEA9-224E4326D794}"/>
    <cellStyle name="_Row6_FACTLINE_Query_Chart_Data_06_2005" xfId="235" xr:uid="{1CF32892-1B01-438F-ADD5-FD56EEB036F3}"/>
    <cellStyle name="_Row6_Import data" xfId="782" xr:uid="{DAB781FB-6148-458E-B469-09E322F70631}"/>
    <cellStyle name="_Row6_Jobs" xfId="783" xr:uid="{69FE67CC-FF15-4780-8867-4CD0D4A6AD92}"/>
    <cellStyle name="_Row6_khs_000" xfId="236" xr:uid="{29B25E4E-A836-42D5-8C43-4023BD6E69E1}"/>
    <cellStyle name="_Row6_MIS2" xfId="237" xr:uid="{3C28A20F-A944-4F25-96A8-14481D411FC5}"/>
    <cellStyle name="_Row6_MIS6" xfId="238" xr:uid="{23931217-58C6-4A0A-80D4-DB0F7F8ADC5A}"/>
    <cellStyle name="_Row6_monthly checks" xfId="784" xr:uid="{7B6FD6AE-488E-430F-9A36-629481AAE776}"/>
    <cellStyle name="_Row6_Sales_Express_Query_02" xfId="239" xr:uid="{FCAB15FE-FAFB-446B-8236-ACEC92C75489}"/>
    <cellStyle name="_Row6_SBCD" xfId="785" xr:uid="{E8654B44-6AC6-46E3-9D99-ED2DBB6BFCF9}"/>
    <cellStyle name="_Row6_Sheet1" xfId="786" xr:uid="{4B9DBAEF-7D42-4E76-ADFA-8A4B27718A0F}"/>
    <cellStyle name="_Row6_Sheet2" xfId="787" xr:uid="{5CAF560D-12DE-4B59-978C-3F9E397F5C40}"/>
    <cellStyle name="_Row6_upload" xfId="788" xr:uid="{10221F04-5E55-42F4-A70D-40AF0D3115F0}"/>
    <cellStyle name="_Row6_Vorjahresdaten_Q4_FY_2005" xfId="240" xr:uid="{C4F759FF-ADF4-4E06-AEEE-2B4AFFAC56C2}"/>
    <cellStyle name="_Row7" xfId="241" xr:uid="{77385BEA-B0FE-4DDB-9A19-857D1287CD12}"/>
    <cellStyle name="_Row7 2" xfId="789" xr:uid="{5C3CD1B4-7352-435B-85DA-11CC3D751C5C}"/>
    <cellStyle name="_Row7 3" xfId="790" xr:uid="{284BC221-4F33-489B-9790-EA904000783F}"/>
    <cellStyle name="_Row7_0503176" xfId="791" xr:uid="{503717B6-0DC5-45DD-B167-941953B9A170}"/>
    <cellStyle name="_Row7_0512374-606" xfId="792" xr:uid="{740C739B-9F6D-4158-826E-13386FA8F886}"/>
    <cellStyle name="_Row7_2006-01-19_Vorjahresdaten_Q4_FY_2005" xfId="242" xr:uid="{39A313A5-0961-427B-9ED7-6ADE7347BAF4}"/>
    <cellStyle name="_Row7_2007-03-01_Vorjahresdaten_Q4_FY_2005" xfId="243" xr:uid="{3BB3F9E1-9914-4715-84B9-58DE3F129DE2}"/>
    <cellStyle name="_Row7_2007-04-10_Quarterly_Comment_Part_04_Segment_Analysis_PY_adjusted" xfId="244" xr:uid="{7E151028-DAAA-4DD9-8781-F0A9D678167E}"/>
    <cellStyle name="_Row7_374_3005" xfId="793" xr:uid="{C688130A-B4A6-40DE-ABD4-BF87BF10A981}"/>
    <cellStyle name="_Row7_999_Ergebnisrechnung" xfId="794" xr:uid="{A70A718C-6F32-428A-91E8-D259EF14B694}"/>
    <cellStyle name="_Row7_ACC_Daten_Q1-Q4_2006_KHS" xfId="245" xr:uid="{A516E36C-FC26-438E-A051-162568295B6F}"/>
    <cellStyle name="_Row7_Basisdatei 12.06" xfId="795" xr:uid="{6738B283-0E7C-48A0-B7A9-0EA1A5876604}"/>
    <cellStyle name="_Row7_BKE" xfId="796" xr:uid="{DA62AEA0-AB37-46E2-A223-000DC1EFD059}"/>
    <cellStyle name="_Row7_DP03" xfId="797" xr:uid="{5AF540DF-B025-4E58-813A-196D1CBEC4DA}"/>
    <cellStyle name="_Row7_DP07" xfId="798" xr:uid="{106AA94E-CF94-4EEF-BB40-E217836C68A8}"/>
    <cellStyle name="_Row7_DPCC Import" xfId="799" xr:uid="{952D8635-FCE6-4D1A-B86A-9E506CAFA463}"/>
    <cellStyle name="_Row7_FACTLINE_Query_0977A_Konsolidierungen" xfId="800" xr:uid="{7DD36BD9-9777-42BD-8744-ADD63E63DDD2}"/>
    <cellStyle name="_Row7_FACTLINE_Query_0977A_Konsolidierungen_Daten" xfId="801" xr:uid="{98F85863-FC00-49AA-985F-85422827A3BF}"/>
    <cellStyle name="_Row7_FACTLINE_Query_0977B_FK_Konsolidierungen_Daten_04_2005_BU_BE" xfId="802" xr:uid="{981DAA4C-701A-4C93-AEE8-E24ECC02E613}"/>
    <cellStyle name="_Row7_FACTLINE_Query_Chart" xfId="246" xr:uid="{BC670DBB-0625-4D31-8DEA-F6E617AE15F0}"/>
    <cellStyle name="_Row7_FACTLINE_Query_Chart_Data_06_2005" xfId="247" xr:uid="{7D55821D-FEC7-49BF-A53F-462E0213799C}"/>
    <cellStyle name="_Row7_Import data" xfId="803" xr:uid="{61C80F36-87E3-4B47-AB97-5B7698904EF5}"/>
    <cellStyle name="_Row7_Jobs" xfId="804" xr:uid="{2146D207-567A-44F0-BDAA-C5DC26B62400}"/>
    <cellStyle name="_Row7_khs_000" xfId="248" xr:uid="{030CD196-37C4-4554-9E31-A9D1AF0B8A39}"/>
    <cellStyle name="_Row7_MIS2" xfId="249" xr:uid="{9E6E29B0-9C67-43E9-ACBD-F5EC4D133763}"/>
    <cellStyle name="_Row7_MIS6" xfId="250" xr:uid="{B4B1E34B-F7E2-4F06-84F1-B0254DDD2B12}"/>
    <cellStyle name="_Row7_monthly checks" xfId="805" xr:uid="{DBEF4D43-FDEE-4147-A991-9D4B64CE2531}"/>
    <cellStyle name="_Row7_Sales_Express_Query_02" xfId="251" xr:uid="{697C5AD2-A25B-42A6-BEA6-1ABFF0D65668}"/>
    <cellStyle name="_Row7_SBCD" xfId="806" xr:uid="{33FB0865-86B5-43F0-8766-C3B874DF1AFB}"/>
    <cellStyle name="_Row7_Sheet1" xfId="807" xr:uid="{796A7BC5-AC88-4D04-9455-AFA4CB13B915}"/>
    <cellStyle name="_Row7_Sheet2" xfId="808" xr:uid="{E70CBFC5-2DE3-4C09-A0A9-EB27BD3875F9}"/>
    <cellStyle name="_Row7_upload" xfId="809" xr:uid="{467A6948-29C1-4415-BA67-D2A8DE2AFEDC}"/>
    <cellStyle name="_Row7_Vorjahresdaten_Q4_FY_2005" xfId="252" xr:uid="{559F0530-EB2F-4C66-81BA-B6A8DA3286E2}"/>
    <cellStyle name="20% - Accent1 2" xfId="811" xr:uid="{FCCA2890-12FD-495A-B520-BC5479889DFD}"/>
    <cellStyle name="20% - Accent1 3" xfId="812" xr:uid="{9965272B-05A8-434E-9DA1-D5158EBED08D}"/>
    <cellStyle name="20% - Accent1 4" xfId="810" xr:uid="{9B72696F-F87C-40EF-A06E-34A7026F2C58}"/>
    <cellStyle name="20% - Accent2 2" xfId="814" xr:uid="{7D8FD61A-47BF-4656-B71A-A70AE7C41DE9}"/>
    <cellStyle name="20% - Accent2 3" xfId="815" xr:uid="{ED76925F-A5B8-429A-9714-733E9278A458}"/>
    <cellStyle name="20% - Accent2 4" xfId="816" xr:uid="{F19364CD-EBD8-4030-B4A8-B0DFA9EFA257}"/>
    <cellStyle name="20% - Accent2 5" xfId="813" xr:uid="{A855DDFB-6EF0-426F-A6E6-292DA8483763}"/>
    <cellStyle name="20% - Accent3 2" xfId="818" xr:uid="{DE7FF74D-6525-4C3D-9F3C-809703607B59}"/>
    <cellStyle name="20% - Accent3 3" xfId="819" xr:uid="{288F2738-9551-48BB-8DD1-085E8064238C}"/>
    <cellStyle name="20% - Accent3 4" xfId="820" xr:uid="{C3806369-4A70-4450-89D5-B49C9F5252E9}"/>
    <cellStyle name="20% - Accent3 5" xfId="817" xr:uid="{8C985F28-B45F-4AB9-8AD2-ABE7B9594458}"/>
    <cellStyle name="20% - Accent4 2" xfId="822" xr:uid="{BC966273-B251-43F8-9397-B040C546DA9F}"/>
    <cellStyle name="20% - Accent4 3" xfId="823" xr:uid="{A32663AC-979F-4FC8-AF91-018A48D08C97}"/>
    <cellStyle name="20% - Accent4 4" xfId="824" xr:uid="{C1B7D9F1-A3A2-42FC-9357-08F5D9387264}"/>
    <cellStyle name="20% - Accent4 5" xfId="821" xr:uid="{94EEF058-2053-4D84-98CD-57659AFF2563}"/>
    <cellStyle name="20% - Accent5 2" xfId="826" xr:uid="{E66B38E8-0FFF-4F84-9D46-1856AF99B65B}"/>
    <cellStyle name="20% - Accent5 3" xfId="827" xr:uid="{BD9228C3-3D26-408C-A272-504D706AD0CD}"/>
    <cellStyle name="20% - Accent5 4" xfId="828" xr:uid="{A99C8D72-1337-4646-909C-BD419D361C3F}"/>
    <cellStyle name="20% - Accent5 5" xfId="825" xr:uid="{912D2DCC-5A27-416F-8967-AF3EB4797B9B}"/>
    <cellStyle name="20% - Accent6 2" xfId="830" xr:uid="{FEC8CEE9-6C4A-44BA-8E85-3FE7E035946A}"/>
    <cellStyle name="20% - Accent6 3" xfId="831" xr:uid="{E895D62F-3290-44C2-8325-A5E1D90EE6D9}"/>
    <cellStyle name="20% - Accent6 4" xfId="832" xr:uid="{F6C8832F-3802-4E35-8111-F99FB74062AD}"/>
    <cellStyle name="20% - Accent6 5" xfId="829" xr:uid="{3838A451-A96D-497B-8906-6C3049603A65}"/>
    <cellStyle name="20% - Akzent1" xfId="833" xr:uid="{47281C0B-F8EE-48E2-BBC5-57DFCF74201F}"/>
    <cellStyle name="20% - Akzent1 2" xfId="834" xr:uid="{204A128A-DE27-449B-BBE5-3DA7339E7462}"/>
    <cellStyle name="20% - Akzent1 3" xfId="835" xr:uid="{020319E6-021B-426C-8D9B-5DC5AAFD5385}"/>
    <cellStyle name="20% - Akzent2" xfId="836" xr:uid="{9875B715-27EF-412D-97A1-BC12D82CFDB2}"/>
    <cellStyle name="20% - Akzent2 2" xfId="837" xr:uid="{A9E0B26D-7340-4DC2-B62F-E48A47E774FE}"/>
    <cellStyle name="20% - Akzent2 3" xfId="838" xr:uid="{1AA7752F-7B74-4751-B0EA-52EFB75F2B9D}"/>
    <cellStyle name="20% - Akzent3" xfId="839" xr:uid="{C09AE2EB-7093-4243-B1F1-DDFAE4AA978D}"/>
    <cellStyle name="20% - Akzent3 2" xfId="840" xr:uid="{F55AD3BE-D8EC-4D4F-BE6D-DDB015DFAF46}"/>
    <cellStyle name="20% - Akzent3 3" xfId="841" xr:uid="{AA99C453-579E-4B71-AA3D-C85767AF29F9}"/>
    <cellStyle name="20% - Akzent4" xfId="842" xr:uid="{65D7D056-2346-4400-8A07-8E9183D38B1F}"/>
    <cellStyle name="20% - Akzent4 2" xfId="843" xr:uid="{C980979B-9B59-4D5A-80D8-31165066F934}"/>
    <cellStyle name="20% - Akzent4 3" xfId="844" xr:uid="{AC1AD4B6-3432-4DFC-A437-BF0DDE70822F}"/>
    <cellStyle name="20% - Akzent5" xfId="845" xr:uid="{AA0849D5-CA3F-4F01-BFE3-927E9A0F6A84}"/>
    <cellStyle name="20% - Akzent5 2" xfId="846" xr:uid="{B58BCD30-277C-4344-9F14-1EE93C8BBF96}"/>
    <cellStyle name="20% - Akzent5 3" xfId="847" xr:uid="{66FCF280-1659-4CD5-97CA-04532117281A}"/>
    <cellStyle name="20% - Akzent6" xfId="848" xr:uid="{64267FF9-326C-4496-9DD9-95EAD3E54BA0}"/>
    <cellStyle name="20% - Akzent6 2" xfId="849" xr:uid="{4F1A83E7-BD81-446B-B5E1-8FF109671174}"/>
    <cellStyle name="20% - Akzent6 3" xfId="850" xr:uid="{B961D0E6-95F2-427E-A6C7-D61B722796FC}"/>
    <cellStyle name="40% - Accent1 2" xfId="852" xr:uid="{DA32BCC2-F08D-4F79-958D-5A7C9EA45EFC}"/>
    <cellStyle name="40% - Accent1 3" xfId="853" xr:uid="{F1E52E6A-7505-418C-8934-D942A5AF7F18}"/>
    <cellStyle name="40% - Accent1 4" xfId="854" xr:uid="{995DD87E-32D5-49AB-ACC0-D8F93910B034}"/>
    <cellStyle name="40% - Accent1 5" xfId="851" xr:uid="{4808DBFC-8DFC-40DA-B53A-C990137F3362}"/>
    <cellStyle name="40% - Accent2 2" xfId="856" xr:uid="{0217EDF5-9277-4BA9-8281-50CDFF84C4E1}"/>
    <cellStyle name="40% - Accent2 3" xfId="857" xr:uid="{3130B863-8286-4CA3-9FC9-2C28A8995E81}"/>
    <cellStyle name="40% - Accent2 4" xfId="855" xr:uid="{E8C7C0CB-5725-4254-AD12-5EF04D8201A0}"/>
    <cellStyle name="40% - Accent3 2" xfId="859" xr:uid="{6F819729-D2C2-4ACA-9726-78686B13BA65}"/>
    <cellStyle name="40% - Accent3 3" xfId="860" xr:uid="{D1DDBC45-5F85-4A8D-9134-28B3F0B9658F}"/>
    <cellStyle name="40% - Accent3 4" xfId="861" xr:uid="{F76D39A4-8156-4174-97EB-1737FAC9EBC7}"/>
    <cellStyle name="40% - Accent3 5" xfId="858" xr:uid="{18622C20-19F4-41E6-8C39-B2EA41FF22B9}"/>
    <cellStyle name="40% - Accent4 2" xfId="863" xr:uid="{A0AB819D-5893-46ED-BADC-B9ACD671E00E}"/>
    <cellStyle name="40% - Accent4 3" xfId="864" xr:uid="{A8FA3E47-7D67-4D11-A63F-B3C9DDE5B911}"/>
    <cellStyle name="40% - Accent4 4" xfId="865" xr:uid="{2755845C-42EC-48D0-981C-D42C246D922E}"/>
    <cellStyle name="40% - Accent4 5" xfId="862" xr:uid="{AE90DA77-1B25-410C-A409-0F0F9EAEBC39}"/>
    <cellStyle name="40% - Accent5 2" xfId="867" xr:uid="{60FCC080-D6FA-46E1-AE7D-FC81CC65E0C2}"/>
    <cellStyle name="40% - Accent5 3" xfId="868" xr:uid="{D393A130-0955-46A9-BEB5-0C83C0486808}"/>
    <cellStyle name="40% - Accent5 4" xfId="869" xr:uid="{29896F9E-3955-4E41-B55C-902376BDC8CF}"/>
    <cellStyle name="40% - Accent5 5" xfId="866" xr:uid="{1C496288-6806-4918-B4FA-B62FAAA49C3C}"/>
    <cellStyle name="40% - Accent6 2" xfId="871" xr:uid="{3D519209-599D-42EF-82F0-3C291B3F7E8F}"/>
    <cellStyle name="40% - Accent6 3" xfId="872" xr:uid="{33466761-B153-477D-B7CB-6C54471380D6}"/>
    <cellStyle name="40% - Accent6 4" xfId="873" xr:uid="{AC1E8C6D-820F-4944-8D9A-96ECE453D58E}"/>
    <cellStyle name="40% - Accent6 5" xfId="870" xr:uid="{FEFFB352-67AB-48C7-B9BC-5F6510134FBD}"/>
    <cellStyle name="40% - Akzent1" xfId="874" xr:uid="{9647A4A1-D481-4B71-9C64-9ECFE9D8C9C4}"/>
    <cellStyle name="40% - Akzent1 2" xfId="875" xr:uid="{435227B3-CF85-4456-9D66-FA3767C18E7F}"/>
    <cellStyle name="40% - Akzent1 3" xfId="876" xr:uid="{384E8417-A4D2-4909-AD45-BCFEDCEE93E9}"/>
    <cellStyle name="40% - Akzent2" xfId="877" xr:uid="{39EDC594-AB42-41EA-9E5B-564919D3E1E2}"/>
    <cellStyle name="40% - Akzent2 2" xfId="878" xr:uid="{AC3DFEEF-4417-4BB3-B95E-787036B561CD}"/>
    <cellStyle name="40% - Akzent2 3" xfId="879" xr:uid="{C126E15E-51E2-4264-9D78-0633B1B74800}"/>
    <cellStyle name="40% - Akzent3" xfId="880" xr:uid="{8A238710-F896-461E-8DC2-356A67FA825E}"/>
    <cellStyle name="40% - Akzent3 2" xfId="881" xr:uid="{4248FA1A-C911-4B46-A656-2F38ABF168DC}"/>
    <cellStyle name="40% - Akzent3 3" xfId="882" xr:uid="{0AFFB372-42F8-4E3F-8CF1-D54710CAFA87}"/>
    <cellStyle name="40% - Akzent4" xfId="883" xr:uid="{1F2B2B78-1C24-4A4C-B192-2EDA5EEC74BF}"/>
    <cellStyle name="40% - Akzent4 2" xfId="884" xr:uid="{54C47556-E7E7-4545-9F04-24DD075CF605}"/>
    <cellStyle name="40% - Akzent4 3" xfId="885" xr:uid="{83EAC0E3-53D3-4804-8616-FFE617E668B0}"/>
    <cellStyle name="40% - Akzent5" xfId="886" xr:uid="{804C06DD-FFB1-4CF2-85E4-A59CEB910059}"/>
    <cellStyle name="40% - Akzent5 2" xfId="887" xr:uid="{79BEC692-91C6-49F1-B5EB-EA1CD867B513}"/>
    <cellStyle name="40% - Akzent5 3" xfId="888" xr:uid="{DE316EDE-4BD7-44A2-B8FC-2400BE1C6888}"/>
    <cellStyle name="40% - Akzent6" xfId="889" xr:uid="{EF33E81D-9B7C-44B7-878E-152BCA4FCD5C}"/>
    <cellStyle name="40% - Akzent6 2" xfId="890" xr:uid="{7F728B90-8885-4B42-9786-DA63A53A508A}"/>
    <cellStyle name="40% - Akzent6 3" xfId="891" xr:uid="{72708B4D-4F07-4738-A553-E3A7BF18DA62}"/>
    <cellStyle name="60% - Accent1 2" xfId="893" xr:uid="{FDB1F59E-A650-4921-82A9-9BEFC6C60345}"/>
    <cellStyle name="60% - Accent1 3" xfId="894" xr:uid="{E4C9B551-E515-42DC-8FA1-DA2F44A3D80E}"/>
    <cellStyle name="60% - Accent1 4" xfId="895" xr:uid="{9B5F6EA4-B230-48AB-9B83-1EFDEF816CA9}"/>
    <cellStyle name="60% - Accent1 5" xfId="892" xr:uid="{6C23AD56-6C52-4334-B22F-474723062595}"/>
    <cellStyle name="60% - Accent2 2" xfId="897" xr:uid="{0128A8F2-E2CC-4882-B013-0215B728AC99}"/>
    <cellStyle name="60% - Accent2 3" xfId="898" xr:uid="{65A87177-59F6-4DD9-B944-4A7AEA44467B}"/>
    <cellStyle name="60% - Accent2 4" xfId="896" xr:uid="{53D35D17-3354-4F79-A201-A97C6A80FF17}"/>
    <cellStyle name="60% - Accent3 2" xfId="900" xr:uid="{E0FED435-A388-45FA-8F99-FE48DDEE06DE}"/>
    <cellStyle name="60% - Accent3 3" xfId="901" xr:uid="{AF803F31-EC9B-4579-86A4-9EA967211D5F}"/>
    <cellStyle name="60% - Accent3 4" xfId="902" xr:uid="{5B347E70-47DD-4110-9A5B-A2C0A8E7F962}"/>
    <cellStyle name="60% - Accent3 5" xfId="899" xr:uid="{DE6182A2-6140-4864-AF08-A428145FDE32}"/>
    <cellStyle name="60% - Accent4 2" xfId="904" xr:uid="{78CCA9F3-79E2-47D2-8150-2EE7BEAC84FA}"/>
    <cellStyle name="60% - Accent4 3" xfId="905" xr:uid="{36AE7BC9-FDF3-43DB-8F79-3016EB152B66}"/>
    <cellStyle name="60% - Accent4 4" xfId="906" xr:uid="{CFB0E15F-80E4-43CC-85CC-F9A1D534746A}"/>
    <cellStyle name="60% - Accent4 5" xfId="903" xr:uid="{16825BE8-813B-4B3C-A825-EB0D25C58BB1}"/>
    <cellStyle name="60% - Accent5 2" xfId="908" xr:uid="{D8E5F653-1421-4FB7-8AAF-40593218BB84}"/>
    <cellStyle name="60% - Accent5 3" xfId="909" xr:uid="{444611D2-BFC1-43A7-8B12-5649AC99CF81}"/>
    <cellStyle name="60% - Accent5 4" xfId="907" xr:uid="{53438FA6-4593-4AD9-8C3C-1F729D3A5CBC}"/>
    <cellStyle name="60% - Accent6 2" xfId="911" xr:uid="{CC85F8C3-94E1-4363-9080-FB9CCAD50F2C}"/>
    <cellStyle name="60% - Accent6 3" xfId="912" xr:uid="{EDE16575-4E8A-4834-BD2B-27CE8267BB66}"/>
    <cellStyle name="60% - Accent6 4" xfId="913" xr:uid="{666E3494-92E5-48C6-BC36-6FB5CFE68C5D}"/>
    <cellStyle name="60% - Accent6 5" xfId="910" xr:uid="{D7534881-988F-4C0A-85DF-097AC7300C54}"/>
    <cellStyle name="60% - Akzent1" xfId="914" xr:uid="{77C13600-448A-4A6E-B760-157D96D6A078}"/>
    <cellStyle name="60% - Akzent1 2" xfId="915" xr:uid="{8060D665-1A42-4F2F-AD59-F79A34C98479}"/>
    <cellStyle name="60% - Akzent2" xfId="916" xr:uid="{322C4429-D090-4E68-9D95-C96F61EBE2E7}"/>
    <cellStyle name="60% - Akzent2 2" xfId="917" xr:uid="{1B1F8C51-6CBB-4DA1-AF24-C877620C5C90}"/>
    <cellStyle name="60% - Akzent3" xfId="918" xr:uid="{C620CB3C-8912-42D6-88F6-E07231B5883A}"/>
    <cellStyle name="60% - Akzent3 2" xfId="919" xr:uid="{9ABC6127-D40E-462F-AD7F-D95236770D7A}"/>
    <cellStyle name="60% - Akzent4" xfId="920" xr:uid="{A27A1D37-57FB-4BB9-8A7C-96B257E52866}"/>
    <cellStyle name="60% - Akzent4 2" xfId="921" xr:uid="{D7D83773-7A0B-42C3-A0B2-BF8DBFD2F568}"/>
    <cellStyle name="60% - Akzent5" xfId="922" xr:uid="{ECC46D56-5334-470D-8DB1-B3B0918751CB}"/>
    <cellStyle name="60% - Akzent6" xfId="923" xr:uid="{D4E5422D-69B5-4237-B924-6090D86C26EE}"/>
    <cellStyle name="60% - Akzent6 2" xfId="924" xr:uid="{4069F6D7-D8EF-4117-B0A9-A894F72FBEB1}"/>
    <cellStyle name="Accent1 2" xfId="926" xr:uid="{198EF3A7-8BB5-42D2-A0FD-DAF9517D589D}"/>
    <cellStyle name="Accent1 3" xfId="927" xr:uid="{6A8526B4-B071-48E6-A008-AA45342A4CB2}"/>
    <cellStyle name="Accent1 4" xfId="928" xr:uid="{604BF4C5-661F-4DA2-A1AC-17DF3F64F49E}"/>
    <cellStyle name="Accent1 5" xfId="925" xr:uid="{7E67676E-8526-4B03-BB24-14806C20BFE4}"/>
    <cellStyle name="Accent2 2" xfId="930" xr:uid="{6F8B8938-868D-48AB-A3C8-4AD4B0014216}"/>
    <cellStyle name="Accent2 3" xfId="931" xr:uid="{B32F4F55-5B0A-478A-978B-9BECF84491F2}"/>
    <cellStyle name="Accent2 4" xfId="929" xr:uid="{E5730529-E85D-4051-8A80-16FEAFF38541}"/>
    <cellStyle name="Accent3 2" xfId="933" xr:uid="{BB0EE823-453B-4D08-8887-4F1827C6DA22}"/>
    <cellStyle name="Accent3 3" xfId="934" xr:uid="{E83E6691-D1E1-42E3-BC24-5B4F931CFC8A}"/>
    <cellStyle name="Accent3 4" xfId="932" xr:uid="{3D1A4848-89B3-4B01-94F1-86CB59FE998C}"/>
    <cellStyle name="Accent4 2" xfId="936" xr:uid="{EAE305F5-40FD-4FB2-9F51-31F4CA9A37A1}"/>
    <cellStyle name="Accent4 3" xfId="937" xr:uid="{0AE255F6-325B-42DD-B13E-5E6C3C139562}"/>
    <cellStyle name="Accent4 4" xfId="938" xr:uid="{7954C6D8-9077-45CE-946A-9CFACA3AE87C}"/>
    <cellStyle name="Accent4 5" xfId="935" xr:uid="{E6C4B3B5-6BCC-4F9F-BA3F-FC60611D5E8E}"/>
    <cellStyle name="Accent5 2" xfId="940" xr:uid="{F53B78E3-E300-45C1-A913-9C5B7F1DDDB4}"/>
    <cellStyle name="Accent5 3" xfId="941" xr:uid="{2EE74218-E42B-4D0E-94A9-575230E349F1}"/>
    <cellStyle name="Accent5 4" xfId="939" xr:uid="{C54E13D6-D724-4AEA-A3F1-D33C2DE66AB0}"/>
    <cellStyle name="Accent6 2" xfId="943" xr:uid="{C47069E3-FE0F-4C5C-A689-A3464A35AF12}"/>
    <cellStyle name="Accent6 3" xfId="944" xr:uid="{08B85A97-170C-495C-BEED-795A0C2E8B39}"/>
    <cellStyle name="Accent6 4" xfId="945" xr:uid="{5B3ED49C-36AD-4C75-99EC-59F26AD36151}"/>
    <cellStyle name="Accent6 5" xfId="942" xr:uid="{07CF3291-CF16-4F0B-98EA-5218F9CE1391}"/>
    <cellStyle name="Akzent1 2" xfId="946" xr:uid="{69F45777-0AB9-4181-AC2E-ED65B49133D8}"/>
    <cellStyle name="Akzent2 2" xfId="947" xr:uid="{AE569534-1E14-4586-A968-618E7E5838D2}"/>
    <cellStyle name="Akzent3 2" xfId="948" xr:uid="{2E5E4EE8-6965-4714-A20D-857290C87279}"/>
    <cellStyle name="Akzent4 2" xfId="949" xr:uid="{59FAE6A2-442C-4EF8-BDFE-160157787004}"/>
    <cellStyle name="Akzent5 2" xfId="950" xr:uid="{B2A1E73D-B60C-4E67-BB7F-DE02571E5F3B}"/>
    <cellStyle name="Akzent6 2" xfId="951" xr:uid="{6ADF82AA-F67F-43BC-A8DC-457BD592567F}"/>
    <cellStyle name="Ausgabe 2" xfId="952" xr:uid="{3577348E-BB39-43FD-A446-83FA09FB45F5}"/>
    <cellStyle name="Ausgabe 2 2" xfId="953" xr:uid="{3C20C94A-B580-437A-8502-4070896418D6}"/>
    <cellStyle name="Bad 2" xfId="955" xr:uid="{97D836EA-2865-49B5-A08A-DC4D36EB2DFA}"/>
    <cellStyle name="Bad 3" xfId="956" xr:uid="{34E3833F-741D-4A24-B95D-E4F3021ED875}"/>
    <cellStyle name="Bad 4" xfId="957" xr:uid="{3879102D-48A6-4679-846D-9AF1DEE574A5}"/>
    <cellStyle name="Bad 5" xfId="954" xr:uid="{D28006CD-3BDA-4DFC-83A5-EBBC4E438FB0}"/>
    <cellStyle name="BartText" xfId="958" xr:uid="{844CCB6E-234F-4CC2-9288-0B6E9AAF31F7}"/>
    <cellStyle name="Berechnung 2" xfId="959" xr:uid="{5B16717D-6F18-4C42-8175-3B271C0287AC}"/>
    <cellStyle name="Berechnung 2 2" xfId="960" xr:uid="{27B310BF-F961-4ED4-AAD6-59C2C51529D5}"/>
    <cellStyle name="Calculation 2" xfId="962" xr:uid="{F8EA39C9-C645-4B40-BAA4-DE9BA3C43446}"/>
    <cellStyle name="Calculation 3" xfId="963" xr:uid="{BB423FE6-6612-4383-AA32-88F3CCF92FB4}"/>
    <cellStyle name="Calculation 4" xfId="964" xr:uid="{BCA6949C-6671-42F3-A7C0-AC2BA84489B8}"/>
    <cellStyle name="Calculation 5" xfId="961" xr:uid="{05ECD142-51A0-4EED-B4CA-C98F880EB39D}"/>
    <cellStyle name="Check Cell 2" xfId="966" xr:uid="{1EDEC34D-184E-41C9-B61E-786BADB6945B}"/>
    <cellStyle name="Check Cell 3" xfId="967" xr:uid="{F6D14770-0C47-4008-B623-FEEE670086A1}"/>
    <cellStyle name="Check Cell 4" xfId="968" xr:uid="{F60DE8DE-1A98-4DDD-88AE-DBA2E67F3D0C}"/>
    <cellStyle name="Check Cell 5" xfId="965" xr:uid="{240C1E29-C1FF-4965-A881-9FA29566BF0C}"/>
    <cellStyle name="Comma" xfId="50" builtinId="3"/>
    <cellStyle name="Comma 2" xfId="969" xr:uid="{5465EF45-CC65-4BEA-B133-2EB94DE40113}"/>
    <cellStyle name="Comma 3" xfId="970" xr:uid="{EA696C59-04EB-409A-87C7-2D796A249F3C}"/>
    <cellStyle name="Comma 3 2" xfId="971" xr:uid="{C6C8C92D-EC93-462A-884D-A06CC73A366D}"/>
    <cellStyle name="Comma 4" xfId="254" xr:uid="{009062C8-4554-40FD-A949-F751C52007B2}"/>
    <cellStyle name="Eingabe 2" xfId="972" xr:uid="{9C1E1C16-F81F-4185-8484-649D1F866903}"/>
    <cellStyle name="Eingabe 2 2" xfId="973" xr:uid="{AC00E05F-B508-4FAB-A593-840718D90B6E}"/>
    <cellStyle name="Ergebnis 2" xfId="974" xr:uid="{59409EAA-65EE-47FD-B657-A941886740AE}"/>
    <cellStyle name="Ergebnis 2 2" xfId="975" xr:uid="{2736F3EB-7331-4CB3-9E6A-283E25A523FE}"/>
    <cellStyle name="Erklärender Text 2" xfId="976" xr:uid="{14501F61-B1B2-4F7D-AFE6-C9797227CB0C}"/>
    <cellStyle name="Euro" xfId="253" xr:uid="{03A7D32C-232E-4D89-A56B-9B2E9F2CEE0F}"/>
    <cellStyle name="Euro 2" xfId="977" xr:uid="{EAA7B252-EE27-47AE-9DF7-CA2F29096C5B}"/>
    <cellStyle name="Euro 3" xfId="978" xr:uid="{38C6D96B-6821-4E1F-B741-E211E160332F}"/>
    <cellStyle name="Explanatory Text 2" xfId="980" xr:uid="{5D64586D-477C-47B3-A32B-35650A7E8978}"/>
    <cellStyle name="Explanatory Text 3" xfId="981" xr:uid="{19DD363B-E046-4782-AA76-022E62867084}"/>
    <cellStyle name="Explanatory Text 4" xfId="979" xr:uid="{DA44B8F7-B64D-4FC1-AAC9-682853FE4170}"/>
    <cellStyle name="Fraction [12]" xfId="982" xr:uid="{6CFF1BE9-7F63-4240-B6CA-F61309A845B8}"/>
    <cellStyle name="Fraction [12] 2" xfId="983" xr:uid="{925EB722-DA42-4CAD-845B-F1FA19E7376E}"/>
    <cellStyle name="Good 2" xfId="985" xr:uid="{5B505499-9639-4848-AEFC-8D3AFB6F1F18}"/>
    <cellStyle name="Good 3" xfId="986" xr:uid="{C82615AC-10EC-4D82-A881-8F1DF106BDCF}"/>
    <cellStyle name="Good 4" xfId="987" xr:uid="{61E18EA1-FB1F-4E50-AAE5-E71C6B137129}"/>
    <cellStyle name="Good 5" xfId="984" xr:uid="{870B0BC9-3B61-490C-930C-00CC4D941BE2}"/>
    <cellStyle name="Gut 2" xfId="988" xr:uid="{ED127655-B8D6-4FEF-AE61-8A32AD507941}"/>
    <cellStyle name="Heading 1" xfId="3" xr:uid="{00000000-0005-0000-0000-000003000000}"/>
    <cellStyle name="Heading 1 2" xfId="990" xr:uid="{F3CA2018-869B-41AA-B5D3-50832583CCCC}"/>
    <cellStyle name="Heading 1 3" xfId="991" xr:uid="{2488671F-A9AC-40A8-BF0C-60FAED3A0202}"/>
    <cellStyle name="Heading 1 4" xfId="992" xr:uid="{E9BA7DD6-8F50-4CE2-969A-178AF9D3A36F}"/>
    <cellStyle name="Heading 1 5" xfId="989" xr:uid="{BB11070D-29D0-496D-BC50-56696F4DA533}"/>
    <cellStyle name="Heading 2" xfId="4" xr:uid="{00000000-0005-0000-0000-000004000000}"/>
    <cellStyle name="Heading 2 2" xfId="994" xr:uid="{4DBE6D10-4DB8-4E4F-AEEF-DB7216B37622}"/>
    <cellStyle name="Heading 2 3" xfId="995" xr:uid="{1BA4A29D-FEDE-49FE-99CD-982916AD4D9B}"/>
    <cellStyle name="Heading 2 4" xfId="996" xr:uid="{589F7FD4-0110-4DA8-A836-78489ACD1E83}"/>
    <cellStyle name="Heading 2 5" xfId="993" xr:uid="{6FA59C21-F459-4805-8D56-20A1A5560B82}"/>
    <cellStyle name="Heading 3" xfId="5" xr:uid="{00000000-0005-0000-0000-000005000000}"/>
    <cellStyle name="Heading 3 2" xfId="998" xr:uid="{5CB896A7-6AC3-4E4E-A43F-14AB2E93051D}"/>
    <cellStyle name="Heading 3 3" xfId="999" xr:uid="{D14209FF-DE94-41AD-9992-EA74E504F330}"/>
    <cellStyle name="Heading 3 4" xfId="1000" xr:uid="{F62AE604-28B4-4DFA-B3DE-D225F9676A71}"/>
    <cellStyle name="Heading 3 5" xfId="997" xr:uid="{3ADAD9DF-3C02-4EDD-8C06-55D32A017857}"/>
    <cellStyle name="Heading 4 2" xfId="1002" xr:uid="{C4796117-F107-4E09-930B-B8ECAE041F7E}"/>
    <cellStyle name="Heading 4 3" xfId="1003" xr:uid="{A8795F09-1C96-4106-AED8-3BCA718BE137}"/>
    <cellStyle name="Heading 4 4" xfId="1004" xr:uid="{AF234C6E-961E-45CB-85A0-F1EAE15C8738}"/>
    <cellStyle name="Heading 4 5" xfId="1001" xr:uid="{BA0A9AB8-37A1-4C2C-BD7A-396FE93532CF}"/>
    <cellStyle name="Hyperlink 2" xfId="1005" xr:uid="{D6F9D5D7-023E-4CD6-BCF0-6E6974D9C0F0}"/>
    <cellStyle name="Input 2" xfId="1007" xr:uid="{D641F1CD-6F67-4626-A2D5-D080EF2F09F5}"/>
    <cellStyle name="Input 3" xfId="1008" xr:uid="{8E6757AF-E61B-4440-820B-6578175897F7}"/>
    <cellStyle name="Input 4" xfId="1006" xr:uid="{20A167E8-CFF5-41C8-B381-A06411BD17F3}"/>
    <cellStyle name="Komma 2" xfId="1009" xr:uid="{4C9EF75B-962B-4B27-88A1-415BF0715A5E}"/>
    <cellStyle name="Komma 2 2" xfId="1010" xr:uid="{F2BDE98F-A937-4A75-9501-8D5C5EB689DA}"/>
    <cellStyle name="Komma 3" xfId="1011" xr:uid="{5B5A9F74-B908-46E5-ADDF-526D0BB83493}"/>
    <cellStyle name="Komma 4" xfId="1012" xr:uid="{7C5601D1-EDCA-4F2E-96DC-C9D4BF03E120}"/>
    <cellStyle name="Komma 5" xfId="1013" xr:uid="{B3190E7D-C749-47DD-910D-A976761ED6E7}"/>
    <cellStyle name="Linked Cell 2" xfId="1015" xr:uid="{FBF19F6E-B2B6-4E98-BC76-D8ECFD965BC4}"/>
    <cellStyle name="Linked Cell 3" xfId="1016" xr:uid="{9034B584-476D-4089-8142-221D1AF27DF8}"/>
    <cellStyle name="Linked Cell 4" xfId="1017" xr:uid="{307A302E-6A8C-48E4-AEBC-DEB23EB3993D}"/>
    <cellStyle name="Linked Cell 5" xfId="1014" xr:uid="{041DC324-0B84-41DF-8A6B-7257C0BA2472}"/>
    <cellStyle name="Millares [0]_Libro5" xfId="1018" xr:uid="{412B3B0B-9AB6-467B-BD1B-2B1E824CBCB8}"/>
    <cellStyle name="Millares_Libro5" xfId="1019" xr:uid="{0CC44C2E-F930-415A-8BEA-6C9727013448}"/>
    <cellStyle name="Moneda [0]_Libro5" xfId="1020" xr:uid="{1CBFD71D-3E1B-4038-93C6-9C79A4B1D6EC}"/>
    <cellStyle name="Moneda_Libro5" xfId="1021" xr:uid="{A3FC11EB-872E-49F6-8856-D1394CA05A91}"/>
    <cellStyle name="Neutral 2" xfId="1022" xr:uid="{2ED7997E-03E9-4C1B-BC97-54DB3743B0E9}"/>
    <cellStyle name="Neutral 3" xfId="1023" xr:uid="{B433D8C3-44EC-41E6-8A97-E46CA95DABEB}"/>
    <cellStyle name="Normal" xfId="0" builtinId="0"/>
    <cellStyle name="Normal 2" xfId="2" xr:uid="{00000000-0005-0000-0000-000002000000}"/>
    <cellStyle name="Normal 2 2" xfId="1025" xr:uid="{35980889-3454-41CE-B8A7-4CDA264AC98F}"/>
    <cellStyle name="Normal 2 3" xfId="1024" xr:uid="{50025C62-708C-467F-BEFB-5E5D80B90E3F}"/>
    <cellStyle name="Normal 3" xfId="6" xr:uid="{0291F1B9-50FC-45D2-AF42-09157C9DDAFB}"/>
    <cellStyle name="Normal 3 2" xfId="1026" xr:uid="{D1B7B2C0-C720-4504-BAC0-E19228FC5CE6}"/>
    <cellStyle name="Normal 4" xfId="15" xr:uid="{74FCE260-C9AA-46C9-A19F-1737ADCEB36A}"/>
    <cellStyle name="Normal 4 2" xfId="1027" xr:uid="{14EEF6A2-4AC5-4C5C-B668-B28A7A55791C}"/>
    <cellStyle name="Normal 5" xfId="1028" xr:uid="{0A08D626-6BDA-4BE1-A327-6BA07B49E7EE}"/>
    <cellStyle name="Normal 6" xfId="1029" xr:uid="{7222E80D-C9B7-4475-930C-665000FD8773}"/>
    <cellStyle name="Normal 6 2" xfId="1030" xr:uid="{036A30BA-7562-463B-89BE-8C1F47E4507B}"/>
    <cellStyle name="Note 2" xfId="1032" xr:uid="{E5C4DFA3-57DB-4B7D-97CF-4904DEBBB177}"/>
    <cellStyle name="Note 2 2" xfId="1033" xr:uid="{41570439-234A-4BB1-9DF2-86635CD48253}"/>
    <cellStyle name="Note 2 3" xfId="1034" xr:uid="{0100F67D-6F18-421C-8CE5-0F7B1D36EF2B}"/>
    <cellStyle name="Note 3" xfId="1035" xr:uid="{901DF71A-553E-4F35-A01D-35C55F98F0B0}"/>
    <cellStyle name="Note 4" xfId="1036" xr:uid="{C9490D82-6BE7-4043-8AD4-CECB274EB9E1}"/>
    <cellStyle name="Note 5" xfId="1031" xr:uid="{C928ADF0-8487-45DC-A733-34C71469FC63}"/>
    <cellStyle name="Notiz 2" xfId="1037" xr:uid="{575CB083-A353-4B27-A8DD-F46E5FC142F1}"/>
    <cellStyle name="Notiz 2 2" xfId="1038" xr:uid="{DD92016F-E478-4609-BD7C-B564AFC2A4A7}"/>
    <cellStyle name="Notiz 3" xfId="1039" xr:uid="{FC78E79D-22EB-48B9-AD5B-A8FC86F52EBD}"/>
    <cellStyle name="Notiz 3 2" xfId="1040" xr:uid="{597AA882-6D27-4EB8-B27A-CCA011E0C72C}"/>
    <cellStyle name="Output 2" xfId="1042" xr:uid="{01463698-FA43-42D3-BC12-ADF5E2FC0EC5}"/>
    <cellStyle name="Output 3" xfId="1043" xr:uid="{FC0C9927-9385-4938-9A94-26890CF96CAF}"/>
    <cellStyle name="Output 4" xfId="1044" xr:uid="{67957AD3-6059-4310-8CFE-49D539180E39}"/>
    <cellStyle name="Output 5" xfId="1041" xr:uid="{7AACBC69-A863-4D31-A232-84760C14F95C}"/>
    <cellStyle name="Percent" xfId="51" builtinId="5"/>
    <cellStyle name="Percent 2" xfId="7" xr:uid="{5AE5B8AF-5F97-41E7-9F3E-58BC10C8979E}"/>
    <cellStyle name="Percent 2 2" xfId="1046" xr:uid="{C1A50D22-9AFA-440D-B979-5E210D9F043E}"/>
    <cellStyle name="Percent 2 3" xfId="1045" xr:uid="{9B4AE87F-D54B-4B62-862A-690142589448}"/>
    <cellStyle name="Percent 3" xfId="294" xr:uid="{BA4A22E2-C506-4358-BB31-B8EAAAE1EA23}"/>
    <cellStyle name="Pfeile 12" xfId="255" xr:uid="{99CA3DB3-3421-4A48-A322-5C3709276F2D}"/>
    <cellStyle name="Prozent 2" xfId="1047" xr:uid="{62E30033-E371-428B-B686-D46FC29CF2AE}"/>
    <cellStyle name="Prozent 3" xfId="1048" xr:uid="{C85E07AB-9086-4B80-80C5-7375934AC197}"/>
    <cellStyle name="Prozent 4" xfId="1049" xr:uid="{07ABDC65-0BE2-4777-A8D4-0C126236A128}"/>
    <cellStyle name="Prozent 5" xfId="1050" xr:uid="{1E7FEA9F-3C7F-44BC-9D13-C5801CDA6140}"/>
    <cellStyle name="Prozent 7" xfId="1051" xr:uid="{002BA366-D764-49B3-B2EC-BB5A6A58EA07}"/>
    <cellStyle name="SAPBEXaggData" xfId="256" xr:uid="{4008D74B-D061-4CE0-81BC-065314AE0428}"/>
    <cellStyle name="SAPBEXaggData 2" xfId="1052" xr:uid="{7AC9AC4F-2922-4606-8B5A-570AFD06A7C2}"/>
    <cellStyle name="SAPBEXaggData 2 2" xfId="1053" xr:uid="{12ADA91D-5B67-4D60-9EE4-E58FE35A18FB}"/>
    <cellStyle name="SAPBEXaggData 3" xfId="1054" xr:uid="{20F377F5-509A-49B0-AF16-B1DE066780DE}"/>
    <cellStyle name="SAPBEXaggData 3 2" xfId="1055" xr:uid="{0ABB302D-F231-43D7-BBEC-C818368F0B7A}"/>
    <cellStyle name="SAPBEXaggData 3 3" xfId="1056" xr:uid="{84B0175F-1C31-4DFA-A869-E8E47CE0C000}"/>
    <cellStyle name="SAPBEXaggData 4" xfId="1057" xr:uid="{C3F832DC-44FA-4A7A-B8E9-DD894F50C251}"/>
    <cellStyle name="SAPBEXaggData 5" xfId="1058" xr:uid="{D22BA4FB-540C-4AEA-93E9-2A626719B409}"/>
    <cellStyle name="SAPBEXaggData 6" xfId="1059" xr:uid="{A6B0FD5E-1E78-4244-B27E-FDE62E1431F3}"/>
    <cellStyle name="SAPBEXaggData 7" xfId="1060" xr:uid="{05C0EC9B-8FA3-48AA-A7E0-7708DCB8F4BE}"/>
    <cellStyle name="SAPBEXaggData 8" xfId="1061" xr:uid="{75181FF3-4C04-4A27-8E4F-534E9046393F}"/>
    <cellStyle name="SAPBEXaggData 9" xfId="1062" xr:uid="{B13D25EC-EF86-499B-A13A-0025A8B3A599}"/>
    <cellStyle name="SAPBEXaggDataEmph" xfId="257" xr:uid="{239393B7-1D9F-441F-819E-6BA55A5B3F13}"/>
    <cellStyle name="SAPBEXaggDataEmph 2" xfId="1063" xr:uid="{7C94D912-1E17-4749-9AD9-858055FC3C73}"/>
    <cellStyle name="SAPBEXaggDataEmph 2 2" xfId="1064" xr:uid="{450BE1AD-B8EA-4A45-8674-DB2EBFDA7CA7}"/>
    <cellStyle name="SAPBEXaggDataEmph 2 3" xfId="1065" xr:uid="{6986387A-85EF-4031-8E8A-3072C720268F}"/>
    <cellStyle name="SAPBEXaggDataEmph 3" xfId="1066" xr:uid="{B6E83D51-B6FE-4FB9-903E-82823C362616}"/>
    <cellStyle name="SAPBEXaggDataEmph 3 2" xfId="1067" xr:uid="{F0ABCA37-4011-4760-AB6B-DE2D1FCB798E}"/>
    <cellStyle name="SAPBEXaggDataEmph 4" xfId="1068" xr:uid="{40B830F3-1201-49B4-8DC6-0793F8995723}"/>
    <cellStyle name="SAPBEXaggDataEmph 5" xfId="1069" xr:uid="{A0B206FB-8962-4AC5-B6BA-487D7B59DFB1}"/>
    <cellStyle name="SAPBEXaggDataEmph 6" xfId="1070" xr:uid="{30F07CC8-5FA6-41C3-8BE0-C48AF54C742D}"/>
    <cellStyle name="SAPBEXaggDataEmph 7" xfId="1071" xr:uid="{EDFAD1AA-1B2A-49AA-B84A-1DC013549216}"/>
    <cellStyle name="SAPBEXaggDataEmph 8" xfId="1072" xr:uid="{B7E6672B-3037-4C09-9173-D01A26074EC8}"/>
    <cellStyle name="SAPBEXaggDataEmph_Sensitivitäten" xfId="1073" xr:uid="{D4911C08-2FCA-494E-9120-5FA6A7523CAB}"/>
    <cellStyle name="SAPBEXaggItem" xfId="258" xr:uid="{3BD6195D-9360-41CE-B3C4-62B8105BBC80}"/>
    <cellStyle name="SAPBEXaggItem 2" xfId="1074" xr:uid="{23D9CDA2-52B1-4DFB-BD12-B2950C054CC7}"/>
    <cellStyle name="SAPBEXaggItem 2 2" xfId="1075" xr:uid="{F8A04DE4-5801-4C6C-808D-0ED09D0CD3E4}"/>
    <cellStyle name="SAPBEXaggItem 3" xfId="1076" xr:uid="{A9C12577-4E01-4D5F-81E7-1555C73FF0DD}"/>
    <cellStyle name="SAPBEXaggItem 3 2" xfId="1077" xr:uid="{7382415C-8D84-4340-BF1E-27CD6A3795DC}"/>
    <cellStyle name="SAPBEXaggItem 3 3" xfId="1078" xr:uid="{BA9B6ABA-4EAA-4D9E-8488-DF2BB41E7B61}"/>
    <cellStyle name="SAPBEXaggItem 4" xfId="1079" xr:uid="{14450370-BB67-426E-A627-95F803AAC696}"/>
    <cellStyle name="SAPBEXaggItem 5" xfId="1080" xr:uid="{175202C2-A803-4030-9DEE-ADD092B845F8}"/>
    <cellStyle name="SAPBEXaggItem 6" xfId="1081" xr:uid="{B00E4F2B-201B-41CB-B9C2-9DD1D4EC5B64}"/>
    <cellStyle name="SAPBEXaggItem 7" xfId="1082" xr:uid="{2A2B9F97-297B-4A50-A7E9-373F598579A7}"/>
    <cellStyle name="SAPBEXaggItem 8" xfId="1083" xr:uid="{05C40C91-94C9-40AC-B071-6491F6B1BAA4}"/>
    <cellStyle name="SAPBEXaggItem_Sensitivitäten" xfId="1084" xr:uid="{9CB51AEE-4DE6-4DBB-B1B4-0D0FA6988909}"/>
    <cellStyle name="SAPBEXaggItemX" xfId="259" xr:uid="{8A85A412-7F86-4856-A49D-4E1BCFE255BA}"/>
    <cellStyle name="SAPBEXaggItemX 2" xfId="1085" xr:uid="{40464054-DCE8-4E1B-9BEA-EC5EC26DBE6D}"/>
    <cellStyle name="SAPBEXaggItemX 3" xfId="1086" xr:uid="{FBCEA7E7-8818-48CF-9080-73BFA3CF2F09}"/>
    <cellStyle name="SAPBEXaggItemX 4" xfId="1087" xr:uid="{86176481-554C-4DA0-BBBB-51C0DCD8A954}"/>
    <cellStyle name="SAPBEXchaText" xfId="260" xr:uid="{FBA48925-ED81-4A0D-811A-0519D8B5CB2E}"/>
    <cellStyle name="SAPBEXchaText 10" xfId="1088" xr:uid="{02A4F6C0-8731-497D-BBCA-DA3EC03C3F4F}"/>
    <cellStyle name="SAPBEXchaText 11" xfId="1089" xr:uid="{5D172D51-39CD-48DE-B87B-3AC17729ED50}"/>
    <cellStyle name="SAPBEXchaText 2" xfId="1090" xr:uid="{56133CBC-AF7F-45F9-9C3A-0A4AC188AD0C}"/>
    <cellStyle name="SAPBEXchaText 2 2" xfId="1091" xr:uid="{9249B655-ED58-4A83-BA25-1C6533690934}"/>
    <cellStyle name="SAPBEXchaText 2 3" xfId="1092" xr:uid="{23C9DFDD-0641-48EE-9909-BCAD8E7083E7}"/>
    <cellStyle name="SAPBEXchaText 2 4" xfId="1093" xr:uid="{63BAE621-78C6-4B06-95C2-003FB176A03A}"/>
    <cellStyle name="SAPBEXchaText 2 4 2" xfId="1094" xr:uid="{A5C0F9E7-2464-4B7E-ABF4-DC3F156C5EE4}"/>
    <cellStyle name="SAPBEXchaText 3" xfId="1095" xr:uid="{5CE9737E-F8E4-4E40-9BB1-EAC19EF0CF28}"/>
    <cellStyle name="SAPBEXchaText 3 2" xfId="1096" xr:uid="{13350970-0342-4F22-8FAE-750AE9EAEBC6}"/>
    <cellStyle name="SAPBEXchaText 4" xfId="1097" xr:uid="{0B8E2154-00BE-43F7-A630-C295AAF4152A}"/>
    <cellStyle name="SAPBEXchaText 5" xfId="1098" xr:uid="{984DDC27-1614-4A5E-8BCA-ED816E4C0EFE}"/>
    <cellStyle name="SAPBEXchaText 6" xfId="1099" xr:uid="{268BACC8-CDAB-4CA5-97E0-7E3A9D5DD563}"/>
    <cellStyle name="SAPBEXchaText 7" xfId="1100" xr:uid="{C3B07A78-CCE7-4993-A426-3E0685197A98}"/>
    <cellStyle name="SAPBEXchaText 8" xfId="1101" xr:uid="{1FDCF18C-6997-4001-AA64-2F44C42B3486}"/>
    <cellStyle name="SAPBEXchaText 9" xfId="1102" xr:uid="{80FC4F76-8135-4CEB-BA70-93FE52D5EB6F}"/>
    <cellStyle name="SAPBEXchaText_009_3005" xfId="1103" xr:uid="{B02300AA-F9EC-487B-AA9F-F6EC875FBC49}"/>
    <cellStyle name="SAPBEXexcBad7" xfId="261" xr:uid="{DB0DF85C-6D63-4A30-93C1-745EDCB5B237}"/>
    <cellStyle name="SAPBEXexcBad7 2" xfId="1104" xr:uid="{90DE6F32-A799-4FE7-BB7C-345AF9A274C5}"/>
    <cellStyle name="SAPBEXexcBad7 2 2" xfId="1105" xr:uid="{75F3C387-0C05-42F9-A6D5-399292257258}"/>
    <cellStyle name="SAPBEXexcBad7 2 3" xfId="1106" xr:uid="{EA2E5CBC-68DC-48D2-B4AC-69278B1283CA}"/>
    <cellStyle name="SAPBEXexcBad7 3" xfId="1107" xr:uid="{B122EFE1-099C-4C61-ACC4-D7A725F3450C}"/>
    <cellStyle name="SAPBEXexcBad7 4" xfId="1108" xr:uid="{43795719-E122-4B9F-86FB-9F204DD6F652}"/>
    <cellStyle name="SAPBEXexcBad7 5" xfId="1109" xr:uid="{32257C39-1451-40F4-B92C-E14534754138}"/>
    <cellStyle name="SAPBEXexcBad7 6" xfId="1110" xr:uid="{44EFE38F-71E7-48CD-9880-0D901F0FB404}"/>
    <cellStyle name="SAPBEXexcBad7 7" xfId="1111" xr:uid="{73872C60-0639-4B56-B724-D76D20F2EC87}"/>
    <cellStyle name="SAPBEXexcBad7 8" xfId="1112" xr:uid="{8DC23A95-AEA2-45E7-A904-F2B3CA414375}"/>
    <cellStyle name="SAPBEXexcBad7 9" xfId="1113" xr:uid="{F0C8AAE2-F7AB-42C8-967F-3FAD79070BC9}"/>
    <cellStyle name="SAPBEXexcBad8" xfId="262" xr:uid="{25BF139D-2F11-49C0-B3C9-51A1210ED3B6}"/>
    <cellStyle name="SAPBEXexcBad8 2" xfId="1114" xr:uid="{9132D732-BD6E-433E-B295-D2DFB833493D}"/>
    <cellStyle name="SAPBEXexcBad8 2 2" xfId="1115" xr:uid="{0FF5DEB1-4501-4135-B688-0DD0EFDEEC8C}"/>
    <cellStyle name="SAPBEXexcBad8 2 3" xfId="1116" xr:uid="{FE3B1053-078B-45EA-BD1A-DF3D2E4716CB}"/>
    <cellStyle name="SAPBEXexcBad8 3" xfId="1117" xr:uid="{CCDD598F-EFB2-427D-B1A9-47943395DC55}"/>
    <cellStyle name="SAPBEXexcBad8 4" xfId="1118" xr:uid="{A84EF7EB-DC68-4C02-9514-C21273EC2658}"/>
    <cellStyle name="SAPBEXexcBad8 5" xfId="1119" xr:uid="{4B111617-EC24-4F3D-8418-5ACFFB5FF848}"/>
    <cellStyle name="SAPBEXexcBad8 6" xfId="1120" xr:uid="{B73CDA93-9276-4EBA-9054-86FAEA422FE2}"/>
    <cellStyle name="SAPBEXexcBad8 7" xfId="1121" xr:uid="{943F821E-65DF-463C-8C89-683AE34FC45E}"/>
    <cellStyle name="SAPBEXexcBad8 8" xfId="1122" xr:uid="{B34F2B7E-D9C8-4B38-ACC2-1610DE686FAB}"/>
    <cellStyle name="SAPBEXexcBad8 9" xfId="1123" xr:uid="{D1281C81-8BFE-4358-9168-6382AAB01E3D}"/>
    <cellStyle name="SAPBEXexcBad9" xfId="263" xr:uid="{0248BF46-B591-4C73-B681-74967B5DB898}"/>
    <cellStyle name="SAPBEXexcBad9 2" xfId="1124" xr:uid="{7288FAD2-45B5-42B3-B89F-88B9D8E87B9D}"/>
    <cellStyle name="SAPBEXexcBad9 2 2" xfId="1125" xr:uid="{EC1D3CD9-52E0-4F27-96C1-A288EB7A1A43}"/>
    <cellStyle name="SAPBEXexcBad9 2 3" xfId="1126" xr:uid="{4333B37E-7829-4819-A28B-A5D061C58864}"/>
    <cellStyle name="SAPBEXexcBad9 3" xfId="1127" xr:uid="{074E150E-BC4D-479B-B0F1-6DDC9B8237E2}"/>
    <cellStyle name="SAPBEXexcBad9 3 2" xfId="1128" xr:uid="{37F9CB81-76BA-4B3C-B184-E66E085A7055}"/>
    <cellStyle name="SAPBEXexcBad9 4" xfId="1129" xr:uid="{65900130-41C9-4ED0-B072-014AB59B6F3E}"/>
    <cellStyle name="SAPBEXexcBad9 4 2" xfId="1130" xr:uid="{2FB46587-4396-470A-85EB-4AC3CBA5E15D}"/>
    <cellStyle name="SAPBEXexcBad9 5" xfId="1131" xr:uid="{A922859C-BF9F-4DDF-A8A7-1B5C5648BE7F}"/>
    <cellStyle name="SAPBEXexcBad9 6" xfId="1132" xr:uid="{7859FE2F-6EDC-4258-B602-CF2450C8AF61}"/>
    <cellStyle name="SAPBEXexcBad9 7" xfId="1133" xr:uid="{119E8492-F9F4-42B9-BB93-CC5BC79B7F4A}"/>
    <cellStyle name="SAPBEXexcBad9 8" xfId="1134" xr:uid="{AAE48E88-F887-462F-8B6B-C3950B61B7C5}"/>
    <cellStyle name="SAPBEXexcBad9 9" xfId="1135" xr:uid="{C35D1F49-0186-4A64-8847-E0AA29BAE162}"/>
    <cellStyle name="SAPBEXexcCritical4" xfId="264" xr:uid="{1DE3E16E-9E1F-419D-94C6-090344DE56EA}"/>
    <cellStyle name="SAPBEXexcCritical4 2" xfId="1136" xr:uid="{6735D212-19FA-4132-9C30-FFB23B1E2CBA}"/>
    <cellStyle name="SAPBEXexcCritical4 2 2" xfId="1137" xr:uid="{31BAC8D9-83FE-40E6-BC27-152B067FD301}"/>
    <cellStyle name="SAPBEXexcCritical4 2 3" xfId="1138" xr:uid="{EC4F766B-5C06-4FFB-B0C1-6EB12C079C34}"/>
    <cellStyle name="SAPBEXexcCritical4 3" xfId="1139" xr:uid="{C128D9E5-42F7-4882-94BE-BB5D157042A6}"/>
    <cellStyle name="SAPBEXexcCritical4 4" xfId="1140" xr:uid="{A5AF6526-E8AE-43AF-94B7-1B814D0F6FB2}"/>
    <cellStyle name="SAPBEXexcCritical4 5" xfId="1141" xr:uid="{A19F6773-8A02-43B7-A81E-4C8AE3EC18A7}"/>
    <cellStyle name="SAPBEXexcCritical4 6" xfId="1142" xr:uid="{454AF666-D45C-4E21-9E6A-D50DD8BB53EA}"/>
    <cellStyle name="SAPBEXexcCritical4 7" xfId="1143" xr:uid="{B6C1E582-EB93-4995-8946-7B5385D3AA18}"/>
    <cellStyle name="SAPBEXexcCritical4 8" xfId="1144" xr:uid="{78B6812D-6759-450E-981D-DC1666CD60EC}"/>
    <cellStyle name="SAPBEXexcCritical5" xfId="265" xr:uid="{EEAE057C-26EC-4BB0-B3E4-5089A5EC129A}"/>
    <cellStyle name="SAPBEXexcCritical5 2" xfId="1145" xr:uid="{D19D2C11-79B6-431E-B481-947E051FA969}"/>
    <cellStyle name="SAPBEXexcCritical5 2 2" xfId="1146" xr:uid="{A554727B-311C-4053-AACE-E1084B1D0ED2}"/>
    <cellStyle name="SAPBEXexcCritical5 2 3" xfId="1147" xr:uid="{84DED517-0226-4C7D-ABC4-3D8F2E6E9237}"/>
    <cellStyle name="SAPBEXexcCritical5 3" xfId="1148" xr:uid="{B8587863-E26B-4B2C-ADF3-283F5E024537}"/>
    <cellStyle name="SAPBEXexcCritical5 4" xfId="1149" xr:uid="{DBBED47A-E415-4147-BF56-57BA86F305C2}"/>
    <cellStyle name="SAPBEXexcCritical5 5" xfId="1150" xr:uid="{54CCF5A4-0033-4DE3-B570-52D042D9C467}"/>
    <cellStyle name="SAPBEXexcCritical5 6" xfId="1151" xr:uid="{67A82288-4754-408F-9015-0F7214E5D0AD}"/>
    <cellStyle name="SAPBEXexcCritical5 7" xfId="1152" xr:uid="{70B5048B-42B3-49CE-ACC9-69ECCFBAD76C}"/>
    <cellStyle name="SAPBEXexcCritical5 8" xfId="1153" xr:uid="{8165ABFA-58AD-4FED-B2A9-448DA4044F30}"/>
    <cellStyle name="SAPBEXexcCritical6" xfId="266" xr:uid="{EBC9A171-4920-4E0C-A09D-8456D76220DF}"/>
    <cellStyle name="SAPBEXexcCritical6 2" xfId="1154" xr:uid="{B20BAE6A-7E0B-4462-9DC4-5F790198B0D5}"/>
    <cellStyle name="SAPBEXexcCritical6 2 2" xfId="1155" xr:uid="{888E475F-1900-4A33-B0CA-67886F04264A}"/>
    <cellStyle name="SAPBEXexcCritical6 2 3" xfId="1156" xr:uid="{07973A8E-8E9B-4333-8568-C569C2CADB01}"/>
    <cellStyle name="SAPBEXexcCritical6 3" xfId="1157" xr:uid="{4758EDCC-E728-4E09-8A07-6A61A5FC5EA6}"/>
    <cellStyle name="SAPBEXexcCritical6 4" xfId="1158" xr:uid="{939C4F77-4E67-467D-B800-F4A4E116E367}"/>
    <cellStyle name="SAPBEXexcCritical6 5" xfId="1159" xr:uid="{E35A0E26-F4A3-4EC3-88A5-A1FD9AAC87FC}"/>
    <cellStyle name="SAPBEXexcCritical6 6" xfId="1160" xr:uid="{8BEDFA41-41AA-4584-BB8E-6ADDCE43836F}"/>
    <cellStyle name="SAPBEXexcCritical6 7" xfId="1161" xr:uid="{BDFA1A6F-C55F-4ECF-953C-CE477886D7CB}"/>
    <cellStyle name="SAPBEXexcCritical6 8" xfId="1162" xr:uid="{8E2ADAD5-3B34-494A-8614-409276537848}"/>
    <cellStyle name="SAPBEXexcGood1" xfId="267" xr:uid="{85BF2279-02A9-4551-AD64-649980FDAAF0}"/>
    <cellStyle name="SAPBEXexcGood1 2" xfId="1163" xr:uid="{7F41713B-254B-46A5-8E34-909A1F22635D}"/>
    <cellStyle name="SAPBEXexcGood1 2 2" xfId="1164" xr:uid="{3F58ED5F-A863-4C69-A480-697A315A988F}"/>
    <cellStyle name="SAPBEXexcGood1 2 3" xfId="1165" xr:uid="{14F8EFE2-EF50-4756-A8CE-7BB5C63C2891}"/>
    <cellStyle name="SAPBEXexcGood1 3" xfId="1166" xr:uid="{CB106AE1-264E-4207-8958-BE999B691127}"/>
    <cellStyle name="SAPBEXexcGood1 4" xfId="1167" xr:uid="{69760392-FA08-4BE4-A478-3F3A0D708E58}"/>
    <cellStyle name="SAPBEXexcGood1 5" xfId="1168" xr:uid="{83A56CF8-A06F-44A6-8AD8-61BD5711113F}"/>
    <cellStyle name="SAPBEXexcGood1 6" xfId="1169" xr:uid="{FE5DFC47-C71A-4459-9C3E-94607C6D0744}"/>
    <cellStyle name="SAPBEXexcGood1 7" xfId="1170" xr:uid="{71A483E7-3510-4896-869F-DE6A5E13ADC6}"/>
    <cellStyle name="SAPBEXexcGood1 8" xfId="1171" xr:uid="{FCD983A2-4CD6-40CA-8F09-5BC5DFD3EB07}"/>
    <cellStyle name="SAPBEXexcGood2" xfId="268" xr:uid="{E9034BFB-4A48-4F24-BB4E-5ABE84164F44}"/>
    <cellStyle name="SAPBEXexcGood2 2" xfId="1172" xr:uid="{EC0E09A8-BC03-4E9B-A097-852BFE7AFCA4}"/>
    <cellStyle name="SAPBEXexcGood2 2 2" xfId="1173" xr:uid="{3C3DC563-621B-4349-A9A7-00BC6CAA1C33}"/>
    <cellStyle name="SAPBEXexcGood2 2 3" xfId="1174" xr:uid="{1CE5C63E-B4E5-4ABA-8811-812E701E06A2}"/>
    <cellStyle name="SAPBEXexcGood2 3" xfId="1175" xr:uid="{F153CC87-DDCF-4E80-9BA2-AFEEDC939A11}"/>
    <cellStyle name="SAPBEXexcGood2 4" xfId="1176" xr:uid="{F4B271E4-26BB-40D3-A943-25D55F456996}"/>
    <cellStyle name="SAPBEXexcGood2 5" xfId="1177" xr:uid="{149FBE51-BE70-403C-AE8F-8AA3D762FB41}"/>
    <cellStyle name="SAPBEXexcGood2 6" xfId="1178" xr:uid="{B1F3AD0C-C22F-4F09-9FD2-1E474CA4878C}"/>
    <cellStyle name="SAPBEXexcGood2 7" xfId="1179" xr:uid="{9DE70497-17C2-4D35-A42E-B2A4EE7B600A}"/>
    <cellStyle name="SAPBEXexcGood2 8" xfId="1180" xr:uid="{6B0030A2-BC05-4F46-9F32-A61CD8C92CF9}"/>
    <cellStyle name="SAPBEXexcGood2 9" xfId="1181" xr:uid="{3903F3C9-0161-455F-84CF-15A5ECB7E40F}"/>
    <cellStyle name="SAPBEXexcGood3" xfId="269" xr:uid="{32284E80-C2F2-4E13-947F-4015FEB70507}"/>
    <cellStyle name="SAPBEXexcGood3 2" xfId="1182" xr:uid="{F1A8F0B6-3C33-44DB-9EBC-0FA75AB29F0D}"/>
    <cellStyle name="SAPBEXexcGood3 2 2" xfId="1183" xr:uid="{9577DA71-8B2D-47CC-B3ED-BF76DAF0AC07}"/>
    <cellStyle name="SAPBEXexcGood3 2 3" xfId="1184" xr:uid="{F3D8F86B-B2AF-4A00-9308-762CBAB52D7F}"/>
    <cellStyle name="SAPBEXexcGood3 3" xfId="1185" xr:uid="{06364723-FDE0-4F27-B359-FED7ADA8118E}"/>
    <cellStyle name="SAPBEXexcGood3 3 2" xfId="1186" xr:uid="{5271C7F0-B71A-4537-8BE0-1EEAF4B03D0E}"/>
    <cellStyle name="SAPBEXexcGood3 4" xfId="1187" xr:uid="{29199A41-8387-4540-9DBA-0FB8D57E2063}"/>
    <cellStyle name="SAPBEXexcGood3 5" xfId="1188" xr:uid="{2B7F9C13-E62A-4980-9AE4-DE24A78002C8}"/>
    <cellStyle name="SAPBEXexcGood3 6" xfId="1189" xr:uid="{ADE16002-632E-4CA5-B7C4-BD86197C9F0E}"/>
    <cellStyle name="SAPBEXexcGood3 7" xfId="1190" xr:uid="{C1FA507A-8A82-450C-8951-B31CA5EB5CA5}"/>
    <cellStyle name="SAPBEXfilterDrill" xfId="270" xr:uid="{32F4D15E-3F44-43C1-B053-279E306A4A3D}"/>
    <cellStyle name="SAPBEXfilterDrill 2" xfId="1191" xr:uid="{61E80C9E-A697-4386-B040-1EC92D212304}"/>
    <cellStyle name="SAPBEXfilterDrill 2 2" xfId="1192" xr:uid="{033E3C8D-AFA8-448C-9C59-9C840822950D}"/>
    <cellStyle name="SAPBEXfilterDrill 2 3" xfId="1193" xr:uid="{E3DB740C-95D3-4467-BED8-C8CF164F7873}"/>
    <cellStyle name="SAPBEXfilterDrill 2 4" xfId="1194" xr:uid="{444E4E01-3030-410E-9F6F-E02BE4C251CC}"/>
    <cellStyle name="SAPBEXfilterDrill 3" xfId="1195" xr:uid="{0997FA3A-E964-4057-9BE5-B724F01CC629}"/>
    <cellStyle name="SAPBEXfilterDrill 3 2" xfId="1196" xr:uid="{5B82CE2A-E186-4D84-80C3-314E51CC4496}"/>
    <cellStyle name="SAPBEXfilterDrill 4" xfId="1197" xr:uid="{7E225B6C-7444-4A14-A7BD-3574952A92A0}"/>
    <cellStyle name="SAPBEXfilterDrill 5" xfId="1198" xr:uid="{6537A708-348D-4547-BDD3-FDD177F4DEE7}"/>
    <cellStyle name="SAPBEXfilterDrill 6" xfId="1199" xr:uid="{7F242E7C-C8DD-42E9-90F6-2C827B34A20A}"/>
    <cellStyle name="SAPBEXfilterDrill 7" xfId="1200" xr:uid="{EA5AA7AA-5DE9-4CAD-95B9-B12EC846F9A9}"/>
    <cellStyle name="SAPBEXfilterDrill_xSAPtemp2817" xfId="1201" xr:uid="{B82EDDE0-2203-45D2-88DA-674FCC6E983C}"/>
    <cellStyle name="SAPBEXfilterItem" xfId="271" xr:uid="{1EA19850-6CB3-4F04-B138-BD41F7D63967}"/>
    <cellStyle name="SAPBEXfilterItem 10" xfId="1202" xr:uid="{7B0DE630-1C38-425B-9CC1-E0E645D219BE}"/>
    <cellStyle name="SAPBEXfilterItem 2" xfId="1203" xr:uid="{4116DBD4-892D-42FA-9E26-147369DCE5F5}"/>
    <cellStyle name="SAPBEXfilterItem 2 2" xfId="1204" xr:uid="{FA13BD48-BCBD-4DD0-8FF0-6ED4834FB19A}"/>
    <cellStyle name="SAPBEXfilterItem 3" xfId="1205" xr:uid="{925A7926-7D32-4749-A524-3A7D3002BFA4}"/>
    <cellStyle name="SAPBEXfilterItem 3 2" xfId="1206" xr:uid="{72DBC31D-8500-423A-9AC9-643BF7A1BBF0}"/>
    <cellStyle name="SAPBEXfilterItem 4" xfId="1207" xr:uid="{3A913D40-7F3F-4A57-81F6-52AFCD24FDAA}"/>
    <cellStyle name="SAPBEXfilterItem 5" xfId="1208" xr:uid="{EE67D1EE-EA23-4EFD-ABCC-F51CC0AFC93E}"/>
    <cellStyle name="SAPBEXfilterItem 6" xfId="1209" xr:uid="{BEADE48A-5C97-474D-A195-E33B7A82E023}"/>
    <cellStyle name="SAPBEXfilterItem 7" xfId="1210" xr:uid="{CFB2B618-FC67-4776-9E83-D5DE137D5F00}"/>
    <cellStyle name="SAPBEXfilterItem 8" xfId="1211" xr:uid="{B9D599F4-817E-4A3B-9CBC-D8CCEA78A30D}"/>
    <cellStyle name="SAPBEXfilterItem 9" xfId="1212" xr:uid="{13B5A1EB-564C-4050-83B0-3E59AAEE0954}"/>
    <cellStyle name="SAPBEXfilterItem_xSAPtemp2817" xfId="1213" xr:uid="{78EF716D-9870-4C5D-A450-98BDE98F0971}"/>
    <cellStyle name="SAPBEXfilterText" xfId="272" xr:uid="{B3C40FA4-EBC2-451F-B329-0045DA260CE0}"/>
    <cellStyle name="SAPBEXfilterText 2" xfId="1214" xr:uid="{050CCFFD-898B-4DE5-88AA-B8404689F662}"/>
    <cellStyle name="SAPBEXformats" xfId="273" xr:uid="{D517B4C4-68BB-4DAB-9C2D-74BF572B0A24}"/>
    <cellStyle name="SAPBEXformats 2" xfId="1215" xr:uid="{AE895EF7-7CCC-4323-945B-D0CF1A265690}"/>
    <cellStyle name="SAPBEXformats 2 2" xfId="1216" xr:uid="{295AAD5D-93CB-48D9-A55A-03CD00323AFF}"/>
    <cellStyle name="SAPBEXformats 2 3" xfId="1217" xr:uid="{3870B182-4CB9-42BB-9BF3-10E9738F72C3}"/>
    <cellStyle name="SAPBEXformats 2 3 2" xfId="1218" xr:uid="{0E026FCE-05C0-46C2-A054-95171726BF4D}"/>
    <cellStyle name="SAPBEXformats 3" xfId="1219" xr:uid="{73DB4F87-EF71-4FF4-8F41-B9A80C00EFB8}"/>
    <cellStyle name="SAPBEXformats 4" xfId="1220" xr:uid="{6C259AD8-D5DB-4EEE-885E-0E37E071D8FA}"/>
    <cellStyle name="SAPBEXformats 5" xfId="1221" xr:uid="{3004EC1D-2824-4A95-825A-076EFD10B1F5}"/>
    <cellStyle name="SAPBEXformats 6" xfId="1222" xr:uid="{E976C188-16B9-409A-AC26-E2A148CC2ECF}"/>
    <cellStyle name="SAPBEXformats 7" xfId="1223" xr:uid="{F45F55B5-6243-4865-8B46-D3982C03A686}"/>
    <cellStyle name="SAPBEXformats 8" xfId="1224" xr:uid="{7470D302-4A38-4913-9176-45310BDA6E78}"/>
    <cellStyle name="SAPBEXheaderItem" xfId="274" xr:uid="{AF10B22D-EE37-4FF3-B77C-6BF841D48969}"/>
    <cellStyle name="SAPBEXheaderItem 10" xfId="1225" xr:uid="{C1CF1392-6152-4E45-A046-FB4CF813919A}"/>
    <cellStyle name="SAPBEXheaderItem 11" xfId="1226" xr:uid="{DF914613-6C80-46ED-9D35-3492404B1482}"/>
    <cellStyle name="SAPBEXheaderItem 12" xfId="1227" xr:uid="{D372B9DA-D431-4175-A2A0-1FC37523BAE7}"/>
    <cellStyle name="SAPBEXheaderItem 13" xfId="1228" xr:uid="{A7637B01-970C-414B-A09A-E1B33BDB5F8C}"/>
    <cellStyle name="SAPBEXheaderItem 2" xfId="1229" xr:uid="{6B343F5B-A5D4-4B47-87F1-869C5883F3C2}"/>
    <cellStyle name="SAPBEXheaderItem 2 2" xfId="1230" xr:uid="{59A9EF42-7A7F-4E84-95AE-ACD84F2E75F2}"/>
    <cellStyle name="SAPBEXheaderItem 2 3" xfId="1231" xr:uid="{5458992F-7D58-4829-A9F0-C581BBBD4F80}"/>
    <cellStyle name="SAPBEXheaderItem 2 4" xfId="1232" xr:uid="{56AD40F0-14BB-4419-8A4B-9D69ADE742BF}"/>
    <cellStyle name="SAPBEXheaderItem 3" xfId="1233" xr:uid="{05D9B89E-C073-4F23-8810-B0A221D010F3}"/>
    <cellStyle name="SAPBEXheaderItem 3 2" xfId="1234" xr:uid="{4720BCD7-3DF7-42FD-BD46-2635FBDD8F2A}"/>
    <cellStyle name="SAPBEXheaderItem 4" xfId="1235" xr:uid="{B69FECC1-445B-4EF2-AC79-2E392010C624}"/>
    <cellStyle name="SAPBEXheaderItem 5" xfId="1236" xr:uid="{5E6AA336-2ECE-4165-8036-F3A02AE7317B}"/>
    <cellStyle name="SAPBEXheaderItem 6" xfId="1237" xr:uid="{A5EFD9FC-EB0F-47D6-B73D-EFB67E89083D}"/>
    <cellStyle name="SAPBEXheaderItem 7" xfId="1238" xr:uid="{FE5E93C2-D660-4FBB-B0DB-E5EFA1C884CC}"/>
    <cellStyle name="SAPBEXheaderItem 8" xfId="1239" xr:uid="{15DCC8A3-04B9-4DAB-9FC5-3543E7D24DA4}"/>
    <cellStyle name="SAPBEXheaderItem 9" xfId="1240" xr:uid="{1DD4D2FA-D7A4-4A38-9A0F-BF086EC6A2AC}"/>
    <cellStyle name="SAPBEXheaderItem_xSAPtemp2817" xfId="1241" xr:uid="{7D5769F3-3D79-40B1-8AC5-0E6B443F5E20}"/>
    <cellStyle name="SAPBEXheaderText" xfId="275" xr:uid="{5B436948-482A-4E15-B098-DA53763886C9}"/>
    <cellStyle name="SAPBEXheaderText 10" xfId="1242" xr:uid="{7A46B850-56AB-46C6-8CC6-D4693AB7B234}"/>
    <cellStyle name="SAPBEXheaderText 11" xfId="1243" xr:uid="{6C2A7B86-A17C-4847-A53C-67C13DB8A4DB}"/>
    <cellStyle name="SAPBEXheaderText 12" xfId="1244" xr:uid="{55CE41A3-045F-43FA-B71F-73BE48DD9E34}"/>
    <cellStyle name="SAPBEXheaderText 13" xfId="1245" xr:uid="{59530F6F-3EA1-44CC-AB8D-18CF7EE1155B}"/>
    <cellStyle name="SAPBEXheaderText 2" xfId="1246" xr:uid="{3062D577-100E-4EDF-B382-2500DC112F2F}"/>
    <cellStyle name="SAPBEXheaderText 2 2" xfId="1247" xr:uid="{8E9085D5-36B0-4898-A759-795CC06D7019}"/>
    <cellStyle name="SAPBEXheaderText 2 3" xfId="1248" xr:uid="{7E11361F-7CB7-4F2D-8B6F-D229E34C15CC}"/>
    <cellStyle name="SAPBEXheaderText 2 4" xfId="1249" xr:uid="{88361127-4DB8-4EA0-9821-1D35866DD8BE}"/>
    <cellStyle name="SAPBEXheaderText 3" xfId="1250" xr:uid="{F3E4E643-932B-4A42-B419-BA7C5437F5AF}"/>
    <cellStyle name="SAPBEXheaderText 3 2" xfId="1251" xr:uid="{E7A236D8-7E62-435B-BA28-33240EC4AF8D}"/>
    <cellStyle name="SAPBEXheaderText 4" xfId="1252" xr:uid="{0B4D2B12-65BD-4B79-8FDD-B861EF91B8E6}"/>
    <cellStyle name="SAPBEXheaderText 5" xfId="1253" xr:uid="{7938EC55-B29E-40E9-9FD1-FB6B17A453A7}"/>
    <cellStyle name="SAPBEXheaderText 6" xfId="1254" xr:uid="{BE6076E6-0072-414D-AF5C-8261317C0AB3}"/>
    <cellStyle name="SAPBEXheaderText 7" xfId="1255" xr:uid="{9BDF5EDD-B31F-49F6-AECA-651C709E2B98}"/>
    <cellStyle name="SAPBEXheaderText 8" xfId="1256" xr:uid="{FC8E814B-80E3-486D-89EF-C3E2D5EEF07B}"/>
    <cellStyle name="SAPBEXheaderText 9" xfId="1257" xr:uid="{F19737A2-1B66-448F-8CE6-CB195790E1B1}"/>
    <cellStyle name="SAPBEXheaderText_xSAPtemp2817" xfId="1258" xr:uid="{E81255DD-C5B0-4D58-BCF2-187D0CBF8016}"/>
    <cellStyle name="SAPBEXHLevel0" xfId="276" xr:uid="{BDABC19A-DA9A-412A-8AE9-E4BF835E18F3}"/>
    <cellStyle name="SAPBEXHLevel0 10" xfId="1259" xr:uid="{21B201E4-D4B7-43DC-9508-E0836CA7BA8D}"/>
    <cellStyle name="SAPBEXHLevel0 2" xfId="1260" xr:uid="{61D79CA3-E5AB-4367-A32B-F552A6589EDD}"/>
    <cellStyle name="SAPBEXHLevel0 2 2" xfId="1261" xr:uid="{836E8C8E-74F7-42BE-87F8-FE91C48AB503}"/>
    <cellStyle name="SAPBEXHLevel0 2 3" xfId="1262" xr:uid="{7BF99A31-59F2-4F39-BBFF-111710FBC1C0}"/>
    <cellStyle name="SAPBEXHLevel0 2 4" xfId="1263" xr:uid="{571DCF22-50FC-45B8-8E4A-3F6E83DD1E4E}"/>
    <cellStyle name="SAPBEXHLevel0 2 4 2" xfId="1264" xr:uid="{BFCB234F-F3EA-40FD-82CA-9F1C71ED9624}"/>
    <cellStyle name="SAPBEXHLevel0 3" xfId="1265" xr:uid="{BA693962-FE5A-4C80-8235-84FFA465625B}"/>
    <cellStyle name="SAPBEXHLevel0 4" xfId="1266" xr:uid="{4C2740E7-8C9D-42EA-ACBF-03892A490A46}"/>
    <cellStyle name="SAPBEXHLevel0 5" xfId="1267" xr:uid="{BF3D5871-8FB6-4B92-ADC8-941D30818638}"/>
    <cellStyle name="SAPBEXHLevel0 6" xfId="1268" xr:uid="{1BA88560-1D3A-45D9-A0D4-0F4270AF4326}"/>
    <cellStyle name="SAPBEXHLevel0 7" xfId="1269" xr:uid="{82FCD6A8-78AA-40A1-8482-5714FB338430}"/>
    <cellStyle name="SAPBEXHLevel0 8" xfId="1270" xr:uid="{03578D69-FD52-4E3B-BE6F-CD3269968E46}"/>
    <cellStyle name="SAPBEXHLevel0 9" xfId="1271" xr:uid="{CEB5D104-91DF-4DF7-A459-208FEA90370F}"/>
    <cellStyle name="SAPBEXHLevel0_xSAPtemp2817" xfId="1272" xr:uid="{6C4B5C87-DFF8-4A0B-96CD-D6FE4CBA2917}"/>
    <cellStyle name="SAPBEXHLevel0X" xfId="277" xr:uid="{22F646E5-F1DE-4453-9D60-6F20ECF7FF8C}"/>
    <cellStyle name="SAPBEXHLevel0X 2" xfId="1273" xr:uid="{CE2BE591-37FE-4AAB-B98E-76DEB0A80907}"/>
    <cellStyle name="SAPBEXHLevel0X 2 2" xfId="1274" xr:uid="{0DB0B5B5-86C1-420F-A174-2803D37F4708}"/>
    <cellStyle name="SAPBEXHLevel0X 3" xfId="1275" xr:uid="{670EB91B-19B8-4A35-B7E0-109D3C3D5E78}"/>
    <cellStyle name="SAPBEXHLevel0X 3 2" xfId="1276" xr:uid="{76E9D811-03E7-4104-8E90-769A277CD3F8}"/>
    <cellStyle name="SAPBEXHLevel0X 4" xfId="1277" xr:uid="{5B65C8D0-FAE0-4A86-9B9F-8F15553AC358}"/>
    <cellStyle name="SAPBEXHLevel0X 5" xfId="1278" xr:uid="{23F44BA5-E969-46E5-B25C-B9FCA081E97A}"/>
    <cellStyle name="SAPBEXHLevel0X 6" xfId="1279" xr:uid="{2062370E-4113-4327-8023-E405C495B56D}"/>
    <cellStyle name="SAPBEXHLevel0X 7" xfId="1280" xr:uid="{3A12A2BA-9646-4A81-B14A-52E54D3896DF}"/>
    <cellStyle name="SAPBEXHLevel0X 8" xfId="1281" xr:uid="{C565E922-6293-4706-B3A3-DE56BB11691B}"/>
    <cellStyle name="SAPBEXHLevel1" xfId="278" xr:uid="{53A8E092-4703-4E76-A80C-3280CE09BA9C}"/>
    <cellStyle name="SAPBEXHLevel1 2" xfId="1282" xr:uid="{FB5FFEE0-C785-49AE-92A9-3A65B173FA07}"/>
    <cellStyle name="SAPBEXHLevel1 2 2" xfId="1283" xr:uid="{EF63B6AD-4AED-453B-ACFC-0828E0598A76}"/>
    <cellStyle name="SAPBEXHLevel1 2 3" xfId="1284" xr:uid="{0C6ED33F-20C3-4060-8FD5-6D954C826F1A}"/>
    <cellStyle name="SAPBEXHLevel1 2 4" xfId="1285" xr:uid="{1EA43B7F-34CE-4D36-934B-4C74638152D0}"/>
    <cellStyle name="SAPBEXHLevel1 2 4 2" xfId="1286" xr:uid="{C2A25753-BB30-4116-B87A-3091F04FF7CB}"/>
    <cellStyle name="SAPBEXHLevel1 3" xfId="1287" xr:uid="{004AE847-1C4B-43E6-B45F-A80D6A74A425}"/>
    <cellStyle name="SAPBEXHLevel1 4" xfId="1288" xr:uid="{87364E86-147E-4921-8B46-B61957BC5B04}"/>
    <cellStyle name="SAPBEXHLevel1 5" xfId="1289" xr:uid="{5D21576F-56D5-4ABF-BA4C-58D2E21513E8}"/>
    <cellStyle name="SAPBEXHLevel1 6" xfId="1290" xr:uid="{CEE4DFD3-F8F7-490C-A594-4AE69B04616F}"/>
    <cellStyle name="SAPBEXHLevel1 7" xfId="1291" xr:uid="{220BE211-5F2C-44EB-AF54-75F5F55D3382}"/>
    <cellStyle name="SAPBEXHLevel1 8" xfId="1292" xr:uid="{4C6AEE32-12C7-436B-8E51-35C79C230253}"/>
    <cellStyle name="SAPBEXHLevel1 9" xfId="1293" xr:uid="{73D7AF4C-29AD-48E6-B7D3-DE6087986E06}"/>
    <cellStyle name="SAPBEXHLevel1_009_3005" xfId="1294" xr:uid="{CDB16AAF-388B-466A-A825-FBCF078CA959}"/>
    <cellStyle name="SAPBEXHLevel1X" xfId="279" xr:uid="{1AA494D5-6E2F-4626-942E-4FA4B428FC67}"/>
    <cellStyle name="SAPBEXHLevel1X 10" xfId="1295" xr:uid="{3D0850CE-40D1-4287-A7F2-9028944FEAA0}"/>
    <cellStyle name="SAPBEXHLevel1X 11" xfId="1296" xr:uid="{C00885EF-DD86-47E5-A19C-17807E214180}"/>
    <cellStyle name="SAPBEXHLevel1X 2" xfId="1297" xr:uid="{88FE39B3-2679-453B-8166-7A806455AB65}"/>
    <cellStyle name="SAPBEXHLevel1X 2 2" xfId="1298" xr:uid="{7C961DA1-F588-409C-A4AA-4EE048746143}"/>
    <cellStyle name="SAPBEXHLevel1X 2 2 2" xfId="1299" xr:uid="{E0875620-C3C1-41AD-8511-9100200E4DE9}"/>
    <cellStyle name="SAPBEXHLevel1X 2 3" xfId="1300" xr:uid="{7E22F038-B878-48C5-8ACD-6980AFBDBA20}"/>
    <cellStyle name="SAPBEXHLevel1X 3" xfId="1301" xr:uid="{F66320F2-DD01-4117-9DC6-F4A1757916A8}"/>
    <cellStyle name="SAPBEXHLevel1X 3 2" xfId="1302" xr:uid="{18D7F9B8-A0FF-4C25-8F41-B22773F4EA13}"/>
    <cellStyle name="SAPBEXHLevel1X 4" xfId="1303" xr:uid="{38F58E77-34E7-480D-91A3-B671ABB3D857}"/>
    <cellStyle name="SAPBEXHLevel1X 4 2" xfId="1304" xr:uid="{462F5179-BC02-4868-A478-DB2AC31F31E0}"/>
    <cellStyle name="SAPBEXHLevel1X 5" xfId="1305" xr:uid="{9E8F8594-31A8-4C0A-AE5D-0914925D222B}"/>
    <cellStyle name="SAPBEXHLevel1X 6" xfId="1306" xr:uid="{F15B2BB6-47F7-4789-91EC-7360835BAE22}"/>
    <cellStyle name="SAPBEXHLevel1X 7" xfId="1307" xr:uid="{EF5C662F-5F27-41AE-BCE5-58DDDFD24D20}"/>
    <cellStyle name="SAPBEXHLevel1X 8" xfId="1308" xr:uid="{B7D9818C-D111-409F-B956-DCFB77372984}"/>
    <cellStyle name="SAPBEXHLevel1X 9" xfId="1309" xr:uid="{DB30EAE7-43A3-4070-9A3B-A89EBB7EDD6E}"/>
    <cellStyle name="SAPBEXHLevel2" xfId="280" xr:uid="{74D33F2B-B6DA-45F1-B51D-939C7A492DB0}"/>
    <cellStyle name="SAPBEXHLevel2 10" xfId="1310" xr:uid="{8082992D-235B-4F47-AA88-3B1B06DD634B}"/>
    <cellStyle name="SAPBEXHLevel2 2" xfId="1311" xr:uid="{AEF088AB-F40F-454F-A2AB-BCFA7DF794C8}"/>
    <cellStyle name="SAPBEXHLevel2 2 2" xfId="1312" xr:uid="{A1D45E96-25D7-4082-B137-0BDADDF5D837}"/>
    <cellStyle name="SAPBEXHLevel2 2 3" xfId="1313" xr:uid="{19D44993-1A85-481C-86A5-11BEE00F93C0}"/>
    <cellStyle name="SAPBEXHLevel2 2 4" xfId="1314" xr:uid="{23690AD6-A3BC-4DEC-AC2E-7173B296152B}"/>
    <cellStyle name="SAPBEXHLevel2 2 5" xfId="1315" xr:uid="{C4F8B275-CC8E-4462-B23A-1E16CDA2CF7D}"/>
    <cellStyle name="SAPBEXHLevel2 2 5 2" xfId="1316" xr:uid="{12781405-7000-42E9-BFE7-85D465DF0C17}"/>
    <cellStyle name="SAPBEXHLevel2 3" xfId="1317" xr:uid="{20348140-87AE-4FCD-816F-1185D8612ECC}"/>
    <cellStyle name="SAPBEXHLevel2 3 2" xfId="1318" xr:uid="{5A375EF4-E07D-4BC1-A150-001589A2D0FD}"/>
    <cellStyle name="SAPBEXHLevel2 3 3" xfId="1319" xr:uid="{0FEF1AC1-62C6-495A-9493-AC26DD8158A4}"/>
    <cellStyle name="SAPBEXHLevel2 4" xfId="1320" xr:uid="{C5287380-A458-43D3-AF79-B00C6F96C29C}"/>
    <cellStyle name="SAPBEXHLevel2 4 2" xfId="1321" xr:uid="{4455538A-6007-4BB5-BD80-378BE5B0ECA6}"/>
    <cellStyle name="SAPBEXHLevel2 4 3" xfId="1322" xr:uid="{F5B4F0F0-8799-4A41-9ED2-653CB654594C}"/>
    <cellStyle name="SAPBEXHLevel2 5" xfId="1323" xr:uid="{B53823C7-81C7-457C-8332-F53C29729CC4}"/>
    <cellStyle name="SAPBEXHLevel2 6" xfId="1324" xr:uid="{D066FC2A-17A2-4C26-AEC3-4C6D8B7B567F}"/>
    <cellStyle name="SAPBEXHLevel2 7" xfId="1325" xr:uid="{B9AFA0C4-77D2-4521-8875-FED2CA155C6F}"/>
    <cellStyle name="SAPBEXHLevel2 8" xfId="1326" xr:uid="{F8FD412F-5C0C-4D25-99C4-860507E36155}"/>
    <cellStyle name="SAPBEXHLevel2 9" xfId="1327" xr:uid="{E2AEAE78-557D-4AA7-8B0C-B642009FA9DD}"/>
    <cellStyle name="SAPBEXHLevel2_009_3005" xfId="1328" xr:uid="{4AB6FBBF-9064-444D-A0F7-1EE3DB6885D0}"/>
    <cellStyle name="SAPBEXHLevel2X" xfId="281" xr:uid="{2D717C1B-F769-4131-98BD-5471B0655066}"/>
    <cellStyle name="SAPBEXHLevel2X 10" xfId="1329" xr:uid="{9A401F3D-DDCA-4499-89D9-746996E883B0}"/>
    <cellStyle name="SAPBEXHLevel2X 11" xfId="1330" xr:uid="{FEFA07C2-90E4-4137-9AD5-BADD7447235C}"/>
    <cellStyle name="SAPBEXHLevel2X 12" xfId="1331" xr:uid="{F6FA6B97-0C3E-48E2-BAAC-DECA8E4B1216}"/>
    <cellStyle name="SAPBEXHLevel2X 13" xfId="1332" xr:uid="{E6520C01-8882-4DCD-A414-E6F77D916387}"/>
    <cellStyle name="SAPBEXHLevel2X 2" xfId="1333" xr:uid="{E08C3EB4-D2F6-4F6D-BBA1-1EC92F07B3EE}"/>
    <cellStyle name="SAPBEXHLevel2X 2 2" xfId="1334" xr:uid="{83072E06-B67E-42F0-9332-4835E52217B3}"/>
    <cellStyle name="SAPBEXHLevel2X 2 2 2" xfId="1335" xr:uid="{7C8D3691-1F3A-4CD1-AA73-D007C80F8862}"/>
    <cellStyle name="SAPBEXHLevel2X 2 3" xfId="1336" xr:uid="{2BEFCE0D-0D5C-4FDC-85ED-EB641405258A}"/>
    <cellStyle name="SAPBEXHLevel2X 2 4" xfId="1337" xr:uid="{75E2AFA9-E1D2-4E37-96A3-1A6DE790F3CE}"/>
    <cellStyle name="SAPBEXHLevel2X 3" xfId="1338" xr:uid="{038CCA4B-F073-4325-A3EF-40812F8524E7}"/>
    <cellStyle name="SAPBEXHLevel2X 3 2" xfId="1339" xr:uid="{D90AF8F2-0C6F-4A3D-9756-65B108876323}"/>
    <cellStyle name="SAPBEXHLevel2X 3 3" xfId="1340" xr:uid="{E2977144-71DF-488F-A100-521038AF7C45}"/>
    <cellStyle name="SAPBEXHLevel2X 4" xfId="1341" xr:uid="{9611400E-BD28-451D-B6C3-120A8C955C82}"/>
    <cellStyle name="SAPBEXHLevel2X 4 2" xfId="1342" xr:uid="{CB672842-5C11-4626-95D2-8B88EAB0D039}"/>
    <cellStyle name="SAPBEXHLevel2X 4 3" xfId="1343" xr:uid="{7D832355-32E2-41ED-8A13-18B750DCFC1E}"/>
    <cellStyle name="SAPBEXHLevel2X 4 4" xfId="1344" xr:uid="{4243A555-66FF-42F0-9902-B405DE2FEB00}"/>
    <cellStyle name="SAPBEXHLevel2X 5" xfId="1345" xr:uid="{B858FB04-293D-4AEB-A69C-B636EED0D7B7}"/>
    <cellStyle name="SAPBEXHLevel2X 5 2" xfId="1346" xr:uid="{350D5A97-A427-49C9-ABDC-98EF0E4E429A}"/>
    <cellStyle name="SAPBEXHLevel2X 6" xfId="1347" xr:uid="{80C70A15-9671-4553-91C3-DF2FF1B2AB95}"/>
    <cellStyle name="SAPBEXHLevel2X 7" xfId="1348" xr:uid="{D73A9F6F-5A03-480C-A79F-3280D8FE3958}"/>
    <cellStyle name="SAPBEXHLevel2X 8" xfId="1349" xr:uid="{9AA744BE-2769-4A00-AE07-5F0730005A84}"/>
    <cellStyle name="SAPBEXHLevel2X 9" xfId="1350" xr:uid="{FC6FCBC7-9E59-4716-B56E-681D25992DEA}"/>
    <cellStyle name="SAPBEXHLevel3" xfId="282" xr:uid="{C79D16B9-8D6B-4D91-A5D1-8FC6053A48AD}"/>
    <cellStyle name="SAPBEXHLevel3 10" xfId="1351" xr:uid="{BEBE2E84-2A5D-41F4-98D1-73FD7C50566A}"/>
    <cellStyle name="SAPBEXHLevel3 2" xfId="1352" xr:uid="{9E60F311-5741-4399-A657-E6F5DB6F84D6}"/>
    <cellStyle name="SAPBEXHLevel3 2 2" xfId="1353" xr:uid="{44428EA9-1816-4C67-948F-FE6E59E048D0}"/>
    <cellStyle name="SAPBEXHLevel3 2 3" xfId="1354" xr:uid="{5D51CE99-2CB6-4765-A141-91C3E7F48648}"/>
    <cellStyle name="SAPBEXHLevel3 2 4" xfId="1355" xr:uid="{E721DFEE-6662-4256-A899-BF78ABBBAAE8}"/>
    <cellStyle name="SAPBEXHLevel3 2 5" xfId="1356" xr:uid="{41856C35-30C7-4CF2-B856-6F53F8E4DA4C}"/>
    <cellStyle name="SAPBEXHLevel3 2 5 2" xfId="1357" xr:uid="{89842087-C1F8-4FC4-9112-EB9B2411F649}"/>
    <cellStyle name="SAPBEXHLevel3 3" xfId="1358" xr:uid="{BEC5C665-52F0-47EE-8AA4-E8432B63651E}"/>
    <cellStyle name="SAPBEXHLevel3 3 2" xfId="1359" xr:uid="{2E0CE599-065E-482B-A5BD-CFCF2C307E1E}"/>
    <cellStyle name="SAPBEXHLevel3 3 3" xfId="1360" xr:uid="{388B27D2-772B-49A4-8C4E-1B7329705162}"/>
    <cellStyle name="SAPBEXHLevel3 4" xfId="1361" xr:uid="{7B42F2E9-E972-46BD-A5EB-0F6FF596471C}"/>
    <cellStyle name="SAPBEXHLevel3 4 2" xfId="1362" xr:uid="{DB614F23-AA73-4E4D-81D8-E126C581422E}"/>
    <cellStyle name="SAPBEXHLevel3 4 3" xfId="1363" xr:uid="{9B37335F-E16C-4CEE-964A-7B5F783A9E16}"/>
    <cellStyle name="SAPBEXHLevel3 5" xfId="1364" xr:uid="{7FB9C37D-2D8E-4FA6-B57E-131BE8C308D4}"/>
    <cellStyle name="SAPBEXHLevel3 6" xfId="1365" xr:uid="{830AB91C-49C1-4C1D-AB9A-08838DA32D2D}"/>
    <cellStyle name="SAPBEXHLevel3 7" xfId="1366" xr:uid="{459EE1E5-8B8C-4590-9387-056C0C7C8E2C}"/>
    <cellStyle name="SAPBEXHLevel3 8" xfId="1367" xr:uid="{E90EE5A1-AD4A-4CDD-99DE-97957CFEF199}"/>
    <cellStyle name="SAPBEXHLevel3 9" xfId="1368" xr:uid="{EAAD7A0E-E90F-433B-A43B-FBDA24159500}"/>
    <cellStyle name="SAPBEXHLevel3_009_3005" xfId="1369" xr:uid="{B5D7FD73-20E8-4C5A-864B-5B1B2697F9D4}"/>
    <cellStyle name="SAPBEXHLevel3X" xfId="283" xr:uid="{8246CA43-9E65-451D-B3D7-7B807A651ED2}"/>
    <cellStyle name="SAPBEXHLevel3X 10" xfId="1370" xr:uid="{13D7B060-2C3F-4826-B4BF-455F9FE29A2F}"/>
    <cellStyle name="SAPBEXHLevel3X 11" xfId="1371" xr:uid="{133EE366-8E8C-40B0-BBAE-C007057B9179}"/>
    <cellStyle name="SAPBEXHLevel3X 12" xfId="1372" xr:uid="{863C6460-2DA2-4E00-AC88-C01631C22BA1}"/>
    <cellStyle name="SAPBEXHLevel3X 13" xfId="1373" xr:uid="{D8A3DB09-F843-498E-A283-E796974B0EFF}"/>
    <cellStyle name="SAPBEXHLevel3X 14" xfId="1374" xr:uid="{89A5D423-098E-4D9E-A580-405E14F07333}"/>
    <cellStyle name="SAPBEXHLevel3X 2" xfId="1375" xr:uid="{95786F6D-F72B-4DB0-8FCE-BD4E8E029CFB}"/>
    <cellStyle name="SAPBEXHLevel3X 2 2" xfId="1376" xr:uid="{624E1E83-AB9D-45CF-BC5F-F3A0D33192EA}"/>
    <cellStyle name="SAPBEXHLevel3X 2 2 2" xfId="1377" xr:uid="{2B094561-7411-40F0-926C-3E4FBFB9341E}"/>
    <cellStyle name="SAPBEXHLevel3X 2 3" xfId="1378" xr:uid="{12238043-8324-45F1-8467-DF7FA53AEC37}"/>
    <cellStyle name="SAPBEXHLevel3X 2 3 2" xfId="1379" xr:uid="{49BE6DEF-72DE-4CC0-8553-600F5B70A7C2}"/>
    <cellStyle name="SAPBEXHLevel3X 2 4" xfId="1380" xr:uid="{2BC120DB-9F79-4A46-A029-ECB51032D6D6}"/>
    <cellStyle name="SAPBEXHLevel3X 3" xfId="1381" xr:uid="{E37B32A5-CC49-485E-AF84-56EA80EF6EAE}"/>
    <cellStyle name="SAPBEXHLevel3X 3 2" xfId="1382" xr:uid="{C2BCC4D8-048B-48A2-A9B6-062E2C97D86A}"/>
    <cellStyle name="SAPBEXHLevel3X 3 3" xfId="1383" xr:uid="{1FBD3245-0F6C-4D94-8593-FA352B00EF2A}"/>
    <cellStyle name="SAPBEXHLevel3X 4" xfId="1384" xr:uid="{AF1C84A0-DBD2-4181-A420-77B4FA4A1825}"/>
    <cellStyle name="SAPBEXHLevel3X 4 2" xfId="1385" xr:uid="{739F58BE-AB77-4F17-8398-033769166D02}"/>
    <cellStyle name="SAPBEXHLevel3X 4 3" xfId="1386" xr:uid="{7F211DBE-BDA4-45C3-BE39-EA0BF9B71A5F}"/>
    <cellStyle name="SAPBEXHLevel3X 4 4" xfId="1387" xr:uid="{E4A3422F-9BA7-4EA4-A828-4C1159E975A0}"/>
    <cellStyle name="SAPBEXHLevel3X 5" xfId="1388" xr:uid="{9FD18323-C039-4426-81A1-51FB6E1F7744}"/>
    <cellStyle name="SAPBEXHLevel3X 5 2" xfId="1389" xr:uid="{5E8DB43E-E6F3-4B8C-8238-0DEC9ADD1AE4}"/>
    <cellStyle name="SAPBEXHLevel3X 6" xfId="1390" xr:uid="{469392A3-F904-4934-B43A-57A4F4F3AC4C}"/>
    <cellStyle name="SAPBEXHLevel3X 7" xfId="1391" xr:uid="{70F60E3E-7151-4D8A-8594-34BE1C148B2E}"/>
    <cellStyle name="SAPBEXHLevel3X 8" xfId="1392" xr:uid="{6EE2921F-BAB9-4F7F-8F63-516B86D8B124}"/>
    <cellStyle name="SAPBEXHLevel3X 9" xfId="1393" xr:uid="{88EBC015-A769-430F-95E1-CB0F1A4EE47F}"/>
    <cellStyle name="SAPBEXresData" xfId="284" xr:uid="{DDEC0E86-FCD4-46D5-91D3-DFC3C4A9CC2B}"/>
    <cellStyle name="SAPBEXresData 2" xfId="1394" xr:uid="{075FB7E3-0CC5-451F-AD4B-D4182FD44DF5}"/>
    <cellStyle name="SAPBEXresData 2 2" xfId="1395" xr:uid="{DD6ECE5A-9F7A-4312-B2C8-399188C9645F}"/>
    <cellStyle name="SAPBEXresData 3" xfId="1396" xr:uid="{0DF8CB0E-A6FF-429F-B736-1AF27DDF82E9}"/>
    <cellStyle name="SAPBEXresData 4" xfId="1397" xr:uid="{25A36297-A7EF-420C-BFBF-3278A2FD802C}"/>
    <cellStyle name="SAPBEXresData 5" xfId="1398" xr:uid="{18F6E902-7781-487E-A50B-5D188135DCD9}"/>
    <cellStyle name="SAPBEXresDataEmph" xfId="285" xr:uid="{EF431DB3-8BC5-4D46-AFDA-5C131DB5EF20}"/>
    <cellStyle name="SAPBEXresDataEmph 2" xfId="1399" xr:uid="{3E8D1C42-5175-4AA7-827B-802DFEFF56A9}"/>
    <cellStyle name="SAPBEXresDataEmph 2 2" xfId="1400" xr:uid="{9D49A753-6424-40F4-9F19-671F8B95FF5B}"/>
    <cellStyle name="SAPBEXresDataEmph 3" xfId="1401" xr:uid="{C28BEEC6-DE8A-4CC5-A2B7-FDC8B15DFB47}"/>
    <cellStyle name="SAPBEXresDataEmph 4" xfId="1402" xr:uid="{544404EB-E3B4-41A3-8914-B666F37E349E}"/>
    <cellStyle name="SAPBEXresItem" xfId="286" xr:uid="{DD72B307-F700-4049-9775-2595709218B8}"/>
    <cellStyle name="SAPBEXresItem 10" xfId="1403" xr:uid="{71C44B24-8C91-4DDE-B819-BB35750D8315}"/>
    <cellStyle name="SAPBEXresItem 11" xfId="1404" xr:uid="{56CC16AF-D176-446A-A9DC-3856D0DD253D}"/>
    <cellStyle name="SAPBEXresItem 2" xfId="1405" xr:uid="{D953A090-1506-4A4A-A410-580BA6897607}"/>
    <cellStyle name="SAPBEXresItem 2 2" xfId="1406" xr:uid="{9FBB6CEB-88DE-4D37-86A7-6304FDC64263}"/>
    <cellStyle name="SAPBEXresItem 2 3" xfId="1407" xr:uid="{D350CD65-81D5-4EC1-B15F-E3BF8A4CCADB}"/>
    <cellStyle name="SAPBEXresItem 2 4" xfId="1408" xr:uid="{582FA4AE-89A1-4950-B7A3-63A4CCB08AA5}"/>
    <cellStyle name="SAPBEXresItem 3" xfId="1409" xr:uid="{B4463480-7D04-4CA1-9E39-D36A96D9BF4C}"/>
    <cellStyle name="SAPBEXresItem 3 2" xfId="1410" xr:uid="{92B2898F-2DFF-4937-B879-49961FD730D2}"/>
    <cellStyle name="SAPBEXresItem 4" xfId="1411" xr:uid="{DCEDBB96-5C03-4C2B-A06F-79513AA54FEB}"/>
    <cellStyle name="SAPBEXresItem 5" xfId="1412" xr:uid="{296E4619-8F01-4C5C-82E1-50C4C072E784}"/>
    <cellStyle name="SAPBEXresItem 6" xfId="1413" xr:uid="{82D0B091-40B9-4DA8-AA70-99E25B55C9CA}"/>
    <cellStyle name="SAPBEXresItem 7" xfId="1414" xr:uid="{2EB5B83F-A418-4F13-83F3-C22745FB2F67}"/>
    <cellStyle name="SAPBEXresItem 8" xfId="1415" xr:uid="{24DF2A22-C019-4697-A6CF-6F08CCC0C191}"/>
    <cellStyle name="SAPBEXresItem 9" xfId="1416" xr:uid="{456E3CB7-2635-470E-925A-B6D6A672EC8F}"/>
    <cellStyle name="SAPBEXresItemX" xfId="287" xr:uid="{7AF07F4F-D01A-4EBF-95E4-2BA721F73361}"/>
    <cellStyle name="SAPBEXresItemX 2" xfId="1417" xr:uid="{94E7F6FF-21DF-4C81-87B7-4EB90870FB32}"/>
    <cellStyle name="SAPBEXresItemX 2 2" xfId="1418" xr:uid="{3CA9EE30-1A22-403F-8BFF-A520F8447466}"/>
    <cellStyle name="SAPBEXresItemX 2 3" xfId="1419" xr:uid="{930848F3-1363-49B0-82FC-6EFA46032461}"/>
    <cellStyle name="SAPBEXresItemX 3" xfId="1420" xr:uid="{C5899E1E-09EA-42DB-881D-D7C2D85C8032}"/>
    <cellStyle name="SAPBEXresItemX 3 2" xfId="1421" xr:uid="{0BCEFABD-D4EC-4CF1-8E87-323826DA92DF}"/>
    <cellStyle name="SAPBEXresItemX 4" xfId="1422" xr:uid="{6780D3F9-1616-4560-ADC5-4344A654B143}"/>
    <cellStyle name="SAPBEXresItemX 5" xfId="1423" xr:uid="{14C2A800-1431-4238-9717-765FFC0D9EF0}"/>
    <cellStyle name="SAPBEXresItemX 6" xfId="1424" xr:uid="{C81536A4-485A-44B7-8AB5-AC87B0BDEB40}"/>
    <cellStyle name="SAPBEXresItemX 7" xfId="1425" xr:uid="{0F793F1C-3E12-43E4-9734-5F7E988F95BA}"/>
    <cellStyle name="SAPBEXstdData" xfId="288" xr:uid="{306E251B-2A9C-433D-8C95-0343CE884919}"/>
    <cellStyle name="SAPBEXstdData 10" xfId="1426" xr:uid="{BF01B34B-BD39-4C5A-910F-4FD79C37D67F}"/>
    <cellStyle name="SAPBEXstdData 11" xfId="1427" xr:uid="{BC69A16D-ADB8-4CB9-A948-2F9FEED5EB12}"/>
    <cellStyle name="SAPBEXstdData 12" xfId="1428" xr:uid="{3C4357DA-5AEF-4593-A0C0-871E9C02B464}"/>
    <cellStyle name="SAPBEXstdData 2" xfId="1429" xr:uid="{EF4A659A-1BF6-480C-989B-FC385824B051}"/>
    <cellStyle name="SAPBEXstdData 2 2" xfId="1430" xr:uid="{F8051F4B-59C5-459D-952C-D06EF00FB212}"/>
    <cellStyle name="SAPBEXstdData 2 3" xfId="1431" xr:uid="{485EBEB7-938A-499D-9A74-A73101D01666}"/>
    <cellStyle name="SAPBEXstdData 2 4" xfId="1432" xr:uid="{B2B2E6C6-788B-4F08-B1A4-670BEB97D53F}"/>
    <cellStyle name="SAPBEXstdData 2 4 2" xfId="1433" xr:uid="{52474AF8-07D0-4650-ABE9-624F2D7B2FD2}"/>
    <cellStyle name="SAPBEXstdData 3" xfId="1434" xr:uid="{358E6B41-8245-41F6-B14C-FB759F877531}"/>
    <cellStyle name="SAPBEXstdData 3 2" xfId="1435" xr:uid="{B34D7288-965F-4B76-9C5B-E66CD41FBE8B}"/>
    <cellStyle name="SAPBEXstdData 4" xfId="1436" xr:uid="{2872CC81-F9F2-4E77-B694-278997B6594A}"/>
    <cellStyle name="SAPBEXstdData 5" xfId="1437" xr:uid="{1551AFA8-75AF-4106-94F3-0D121A74F082}"/>
    <cellStyle name="SAPBEXstdData 6" xfId="1438" xr:uid="{5AD51A5B-5BA5-4782-BC14-B0587F4495DB}"/>
    <cellStyle name="SAPBEXstdData 7" xfId="1439" xr:uid="{A168708F-F319-4D29-A184-61E8C86EE148}"/>
    <cellStyle name="SAPBEXstdData 8" xfId="1440" xr:uid="{99457419-6A40-4BEC-8D74-57EF845FD134}"/>
    <cellStyle name="SAPBEXstdData 9" xfId="1441" xr:uid="{772AB916-AECE-47B8-9327-84C610653E4A}"/>
    <cellStyle name="SAPBEXstdData_Kurse" xfId="1442" xr:uid="{030FDC72-2E0A-4E63-A84B-663E25159843}"/>
    <cellStyle name="SAPBEXstdDataEmph" xfId="289" xr:uid="{D03A2C98-B8BE-40C8-9405-7FAFE9BBD90F}"/>
    <cellStyle name="SAPBEXstdDataEmph 2" xfId="1443" xr:uid="{7285B472-4C9A-4163-966B-BE4BB45FCD9B}"/>
    <cellStyle name="SAPBEXstdDataEmph 2 2" xfId="1444" xr:uid="{77916CDD-5A51-4A9F-AEB0-D9E1709BFC3A}"/>
    <cellStyle name="SAPBEXstdDataEmph 3" xfId="1445" xr:uid="{9B112767-58E0-436C-9AB1-C7E852A03D95}"/>
    <cellStyle name="SAPBEXstdDataEmph 3 2" xfId="1446" xr:uid="{E5A74677-C91D-46AC-8100-BCCBD7985475}"/>
    <cellStyle name="SAPBEXstdDataEmph 3 3" xfId="1447" xr:uid="{3869A930-C753-4801-8B0E-D79F59095614}"/>
    <cellStyle name="SAPBEXstdDataEmph 4" xfId="1448" xr:uid="{14D05972-DBDA-46BD-925C-A4A926D03793}"/>
    <cellStyle name="SAPBEXstdDataEmph 5" xfId="1449" xr:uid="{FAB36C89-238E-4CB8-8924-5B11EA9C9A4F}"/>
    <cellStyle name="SAPBEXstdDataEmph 6" xfId="1450" xr:uid="{192F842E-0DD2-4347-8F06-1F33B511BAAF}"/>
    <cellStyle name="SAPBEXstdDataEmph 7" xfId="1451" xr:uid="{D26AD8F8-D5A2-488C-802E-33893289A475}"/>
    <cellStyle name="SAPBEXstdDataEmph_Overview KPIs by availability" xfId="1452" xr:uid="{EE03F2F4-2E66-4F42-BB1F-7045057861C0}"/>
    <cellStyle name="SAPBEXstdItem" xfId="290" xr:uid="{3EC7B52B-2F6F-4837-9A5C-2551E57A982C}"/>
    <cellStyle name="SAPBEXstdItem 10" xfId="1453" xr:uid="{E0AFD53E-E32B-4F40-AA4D-D9B057E4120B}"/>
    <cellStyle name="SAPBEXstdItem 11" xfId="1454" xr:uid="{8E8E87E8-32F0-47FB-9D75-E70810BD098D}"/>
    <cellStyle name="SAPBEXstdItem 12" xfId="1455" xr:uid="{80F370D8-9C99-4DED-B434-4E85692E57DA}"/>
    <cellStyle name="SAPBEXstdItem 2" xfId="1456" xr:uid="{C715CF29-3C0A-4459-9FA1-5373F4452BAD}"/>
    <cellStyle name="SAPBEXstdItem 2 2" xfId="1457" xr:uid="{D62DFF8A-E7F9-4642-8614-7EBB367068F3}"/>
    <cellStyle name="SAPBEXstdItem 2 3" xfId="1458" xr:uid="{F3E4E2CD-2735-4875-A2AC-A89AFF656A81}"/>
    <cellStyle name="SAPBEXstdItem 3" xfId="1459" xr:uid="{91514B53-EAC6-4E31-8848-F5B98852BE55}"/>
    <cellStyle name="SAPBEXstdItem 3 2" xfId="1460" xr:uid="{BDCFBF6E-246D-4C7C-9B4D-2255AC40C73C}"/>
    <cellStyle name="SAPBEXstdItem 4" xfId="1461" xr:uid="{0EE0537F-2917-478C-ABE5-4337D92666F8}"/>
    <cellStyle name="SAPBEXstdItem 5" xfId="1462" xr:uid="{D1B3C38D-4CB0-44C6-8404-C5DE7650FE6B}"/>
    <cellStyle name="SAPBEXstdItem 6" xfId="1463" xr:uid="{71862A70-2D9C-44F5-A6AE-488C55928FC0}"/>
    <cellStyle name="SAPBEXstdItem 7" xfId="1464" xr:uid="{DEC739AF-CB0C-46E4-9467-20820597250F}"/>
    <cellStyle name="SAPBEXstdItem 8" xfId="1465" xr:uid="{CBA8756E-A5E0-4110-A585-DEEF9BD8AAFC}"/>
    <cellStyle name="SAPBEXstdItem 9" xfId="1466" xr:uid="{AB18A1F2-8309-419A-BC5C-9403CE4D9A60}"/>
    <cellStyle name="SAPBEXstdItem_754_3004_neu nach Ges" xfId="1467" xr:uid="{3052DF12-F744-4329-A5A2-BE73D4516231}"/>
    <cellStyle name="SAPBEXstdItemX" xfId="291" xr:uid="{C76C8552-68BD-4659-9E21-A12CB97BAF8A}"/>
    <cellStyle name="SAPBEXstdItemX 10" xfId="1468" xr:uid="{8D7E0A7A-27AF-407D-A80D-7415D46ABFB5}"/>
    <cellStyle name="SAPBEXstdItemX 2" xfId="1469" xr:uid="{258DF07B-7BA1-461A-91EE-2FDD867704B1}"/>
    <cellStyle name="SAPBEXstdItemX 2 2" xfId="1470" xr:uid="{54463480-B3EF-4BD6-BE89-5AF5D75D553F}"/>
    <cellStyle name="SAPBEXstdItemX 2 3" xfId="1471" xr:uid="{A44DF13B-6EF5-4ECD-A184-8189F02D87D5}"/>
    <cellStyle name="SAPBEXstdItemX 2 4" xfId="1472" xr:uid="{E9D0B44B-ECC4-4DB7-9BCF-8541CA6BA9F4}"/>
    <cellStyle name="SAPBEXstdItemX 2 4 2" xfId="1473" xr:uid="{08A01C8E-ABCB-4087-8E70-EFAA07F0A97B}"/>
    <cellStyle name="SAPBEXstdItemX 3" xfId="1474" xr:uid="{C1326F36-5355-4C3C-BBF9-3F29E6C237AB}"/>
    <cellStyle name="SAPBEXstdItemX 3 2" xfId="1475" xr:uid="{B5F6D1E3-59C1-4EBE-B963-6CED5999C892}"/>
    <cellStyle name="SAPBEXstdItemX 4" xfId="1476" xr:uid="{330E5075-341E-43BF-9475-719CA3C419B7}"/>
    <cellStyle name="SAPBEXstdItemX 5" xfId="1477" xr:uid="{CF8952EF-A94B-446E-9CFB-CA4954678349}"/>
    <cellStyle name="SAPBEXstdItemX 6" xfId="1478" xr:uid="{DF7F392A-6CFD-4D53-9585-42C4E3F60A26}"/>
    <cellStyle name="SAPBEXstdItemX 7" xfId="1479" xr:uid="{6FB0377C-8EAE-4545-B55E-E4093A7B30A6}"/>
    <cellStyle name="SAPBEXstdItemX 8" xfId="1480" xr:uid="{A1BBF6A4-8CE2-478E-ADBD-ED7545C5907F}"/>
    <cellStyle name="SAPBEXstdItemX 9" xfId="1481" xr:uid="{B046F980-4A73-4370-B1EE-E1F380717DC2}"/>
    <cellStyle name="SAPBEXstdItemX_Overview KPIs by availability" xfId="1482" xr:uid="{C3CC8D90-70E8-4DA1-BE0A-53D4CC7D1419}"/>
    <cellStyle name="SAPBEXtitle" xfId="292" xr:uid="{01A62750-84B6-40D3-BE15-29B2CBE8A789}"/>
    <cellStyle name="SAPBEXtitle 2" xfId="1483" xr:uid="{15A8566A-0C66-4860-BB33-C316AA514BD0}"/>
    <cellStyle name="SAPBEXtitle 3" xfId="1484" xr:uid="{E9774551-1A22-47F7-882F-BA7BF4F1802A}"/>
    <cellStyle name="SAPBEXtitle 4" xfId="1485" xr:uid="{62A3651B-B6CD-4BB3-BB6B-CDD3151E8A28}"/>
    <cellStyle name="SAPBEXtitle 5" xfId="1486" xr:uid="{519EFF68-38CD-4706-B535-3FB9440D6DC3}"/>
    <cellStyle name="SAPBEXtitle 6" xfId="1487" xr:uid="{4A3216CA-8524-4CD4-AAFE-25BD50A7FA5C}"/>
    <cellStyle name="SAPBEXtitle_xSAPtemp3410" xfId="1488" xr:uid="{86B24C2D-EE88-4A71-A546-7AECDDDB3FC9}"/>
    <cellStyle name="SAPBEXundefined" xfId="293" xr:uid="{69CAAC49-026D-49EC-ACE6-C457E8ECFFA5}"/>
    <cellStyle name="SAPBEXundefined 2" xfId="1489" xr:uid="{1C4978D8-FFBF-43AD-8977-2307CA2E7DE1}"/>
    <cellStyle name="SAPBEXundefined 2 2" xfId="1490" xr:uid="{5DD2409F-F110-4C1E-924E-DA77F2158CB1}"/>
    <cellStyle name="SAPBEXundefined 3" xfId="1491" xr:uid="{45619E55-9D3F-4E86-9E4B-DD5CA1F1EE39}"/>
    <cellStyle name="SAPBEXundefined 4" xfId="1492" xr:uid="{1EF69721-698E-485F-A301-F8FA03808098}"/>
    <cellStyle name="SAPBEXundefined 5" xfId="1493" xr:uid="{CCA5DBD1-3EDA-4ABB-A84B-163AD6314AEB}"/>
    <cellStyle name="SAPBEXundefined 6" xfId="1494" xr:uid="{0011C77C-C806-43DB-8A80-8B16D0F72C48}"/>
    <cellStyle name="SAPBEXundefined_Overview KPIs by availability" xfId="1495" xr:uid="{270EC566-06BB-487F-A181-597D7284E110}"/>
    <cellStyle name="SAPBorder" xfId="33" xr:uid="{604043EC-50F6-44F7-8894-BD9EA9885A59}"/>
    <cellStyle name="SAPDataCell" xfId="13" xr:uid="{567FFDF5-C730-454C-8921-82C2F697A257}"/>
    <cellStyle name="SAPDataRemoved" xfId="34" xr:uid="{4088F07A-0910-4872-8361-890447A6CC14}"/>
    <cellStyle name="SAPDataTotalCell" xfId="16" xr:uid="{937B27DB-DC08-4EAF-97AD-FA87B09CD2FA}"/>
    <cellStyle name="SAPDimensionCell" xfId="8" xr:uid="{62E1CB3E-92C2-4CC5-8E2F-71C58713E91A}"/>
    <cellStyle name="SAPEditableDataCell" xfId="18" xr:uid="{44B929EA-D9C1-4DEF-B0CC-0050E6E8982D}"/>
    <cellStyle name="SAPEditableDataTotalCell" xfId="21" xr:uid="{7F3AA820-AFD6-4AE2-A9EE-F26CC7862A68}"/>
    <cellStyle name="SAPEmphasized" xfId="40" xr:uid="{88D50725-E38A-4E39-A659-1EE926DE505A}"/>
    <cellStyle name="SAPEmphasizedEditableDataCell" xfId="42" xr:uid="{9887E36F-416D-4412-8809-934E6B3CC0C4}"/>
    <cellStyle name="SAPEmphasizedEditableDataTotalCell" xfId="43" xr:uid="{25949076-12DF-4D29-ADA4-59E22FFD5CC7}"/>
    <cellStyle name="SAPEmphasizedLockedDataCell" xfId="46" xr:uid="{4D125EBC-8F40-45FB-9C4D-F2A0D65FAA3B}"/>
    <cellStyle name="SAPEmphasizedLockedDataTotalCell" xfId="47" xr:uid="{D4F074E6-F56E-48AE-80CF-47533541749A}"/>
    <cellStyle name="SAPEmphasizedReadonlyDataCell" xfId="44" xr:uid="{1BA46D2F-CD76-4D1B-B253-7DAE4D9A21E8}"/>
    <cellStyle name="SAPEmphasizedReadonlyDataTotalCell" xfId="45" xr:uid="{2D01C000-3D84-422B-A533-70BDA62B142D}"/>
    <cellStyle name="SAPEmphasizedTotal" xfId="41" xr:uid="{4634884B-E94D-4D2B-B1D7-2963998AA4B8}"/>
    <cellStyle name="SAPError" xfId="35" xr:uid="{251D375E-D226-4BD1-A634-4586AFF6026F}"/>
    <cellStyle name="SAPExceptionLevel1" xfId="24" xr:uid="{795B617D-736A-4CA9-A1C8-25F30064CD6A}"/>
    <cellStyle name="SAPExceptionLevel2" xfId="25" xr:uid="{0BF10377-A7D0-4BEC-8EDD-888574817952}"/>
    <cellStyle name="SAPExceptionLevel3" xfId="26" xr:uid="{5B9FB5D7-FD0F-481C-81EC-3A8D6E5F99C4}"/>
    <cellStyle name="SAPExceptionLevel4" xfId="27" xr:uid="{C4E45F77-295A-492F-9E94-BB2D8DDF998F}"/>
    <cellStyle name="SAPExceptionLevel5" xfId="28" xr:uid="{EF7B66AE-9950-4F72-8036-8EBD21B3926D}"/>
    <cellStyle name="SAPExceptionLevel6" xfId="29" xr:uid="{015C87D8-01DE-4883-954B-C345437904EC}"/>
    <cellStyle name="SAPExceptionLevel7" xfId="30" xr:uid="{00A940D0-AD1D-42A5-9BEC-DF84BB38ECB9}"/>
    <cellStyle name="SAPExceptionLevel8" xfId="31" xr:uid="{33F88DD8-A13E-4CC5-B37D-1D21A1615C9D}"/>
    <cellStyle name="SAPExceptionLevel9" xfId="32" xr:uid="{3E5D590C-22F1-4AAD-ABA5-79C9B3C80289}"/>
    <cellStyle name="SAPFormula" xfId="48" xr:uid="{D2866C69-1D59-4999-AD6C-49BBAC5F8F57}"/>
    <cellStyle name="SAPGroupingFillCell" xfId="17" xr:uid="{DF060226-6E96-4B6D-BCAA-1CC5EE0C6884}"/>
    <cellStyle name="SAPHierarchyCell0" xfId="9" xr:uid="{AD96169A-8CBE-4468-A1AD-8FF19DFC5149}"/>
    <cellStyle name="SAPHierarchyCell1" xfId="10" xr:uid="{9CA3C402-5966-4B6F-A0B7-DA0FD3633771}"/>
    <cellStyle name="SAPHierarchyCell2" xfId="11" xr:uid="{847EB996-A91E-436C-A9F9-9547AF31E137}"/>
    <cellStyle name="SAPHierarchyCell3" xfId="38" xr:uid="{F9D1D028-B868-4D26-9787-79ABDFE74206}"/>
    <cellStyle name="SAPHierarchyCell4" xfId="39" xr:uid="{F8E01E4E-8F83-4B2B-AFBA-4A762A753C8F}"/>
    <cellStyle name="SAPLockedDataCell" xfId="20" xr:uid="{084123E4-517D-4540-833B-A321A9A6CBA9}"/>
    <cellStyle name="SAPLockedDataTotalCell" xfId="23" xr:uid="{357C1075-32F8-454F-9A43-E61BD1914D68}"/>
    <cellStyle name="SAPMemberCell" xfId="12" xr:uid="{F860258B-A552-483B-AD3B-32223625EF05}"/>
    <cellStyle name="SAPMemberTotalCell" xfId="37" xr:uid="{369A7B93-4F07-4F1E-8769-82A6963CF24B}"/>
    <cellStyle name="SAPMessageText" xfId="36" xr:uid="{1119E565-56E5-4DEE-AEEE-F00B5A1E6A28}"/>
    <cellStyle name="SAPReadonlyDataCell" xfId="19" xr:uid="{34DF3CD5-56D3-4A3E-9F1E-9CE1B1F1EDA3}"/>
    <cellStyle name="SAPReadonlyDataTotalCell" xfId="22" xr:uid="{4B65CEE1-5583-48B5-88FC-96063D99510B}"/>
    <cellStyle name="Schlecht 2" xfId="1496" xr:uid="{728E5A80-D3BF-4027-9A68-05B0CCB7A2DD}"/>
    <cellStyle name="Standaard 2" xfId="1497" xr:uid="{46CE51FF-CD42-4DD5-AD10-1E93D0D9F663}"/>
    <cellStyle name="Standaard 2 2" xfId="1498" xr:uid="{530EA79B-5D1E-4796-B44E-6D72C385E007}"/>
    <cellStyle name="Standaard_CAO17mk" xfId="1499" xr:uid="{79ED0105-58EE-4075-A7BB-34DB330B7EAD}"/>
    <cellStyle name="Standard 10" xfId="296" xr:uid="{1674C40F-7792-4653-B98B-FF12038419D8}"/>
    <cellStyle name="Standard 11" xfId="1500" xr:uid="{8980905E-E915-4969-B77D-E88DDCE99C69}"/>
    <cellStyle name="Standard 12" xfId="1501" xr:uid="{6E756D2B-E80E-46BE-B2C7-486CAA9F6E8B}"/>
    <cellStyle name="Standard 13" xfId="1502" xr:uid="{BF4BB65A-96FC-41C1-BB4D-50DD5721C262}"/>
    <cellStyle name="Standard 14" xfId="1503" xr:uid="{59118A5B-E52D-46DF-BB17-7C11C50F9BA1}"/>
    <cellStyle name="Standard 15" xfId="1504" xr:uid="{1893028F-9C6A-403E-9231-40206F830245}"/>
    <cellStyle name="Standard 16" xfId="1505" xr:uid="{7BDAE3C1-37A5-447C-AC77-3BB9AE8ECD75}"/>
    <cellStyle name="Standard 2" xfId="14" xr:uid="{B7387AF5-D447-43CD-B1DA-8F7B0D670111}"/>
    <cellStyle name="Standard 2 2" xfId="1506" xr:uid="{3EC180DF-15B1-4EB3-807B-AB61D79C451A}"/>
    <cellStyle name="Standard 2 3" xfId="1507" xr:uid="{A1824C87-B56A-4E6B-8C15-5633909BC7B8}"/>
    <cellStyle name="Standard 2 4" xfId="1508" xr:uid="{F5AB2ADC-DCC8-4E6C-9CEC-A55BA7F24A5B}"/>
    <cellStyle name="Standard 2 5" xfId="1509" xr:uid="{E30F0402-F01F-4DD7-8836-8A9CEABA9540}"/>
    <cellStyle name="Standard 2 6" xfId="295" xr:uid="{5CDEB2C4-526B-467A-B538-68BF6A24852B}"/>
    <cellStyle name="Standard 3" xfId="1510" xr:uid="{69764AA7-1DA5-417A-93A4-600CFB0CC109}"/>
    <cellStyle name="Standard 3 2" xfId="1511" xr:uid="{73326519-1D8E-49B0-8B4F-8D2921EFFFE9}"/>
    <cellStyle name="Standard 3 3" xfId="1512" xr:uid="{5AB55F8B-098E-4C9A-8528-7ABA65E2954D}"/>
    <cellStyle name="Standard 4" xfId="1513" xr:uid="{DD5ED0B9-D11C-4AB8-AFF7-584C15440F2D}"/>
    <cellStyle name="Standard 4 2" xfId="1514" xr:uid="{5C1125F0-AB10-4DCA-95DF-59193AE693AE}"/>
    <cellStyle name="Standard 4 3" xfId="1515" xr:uid="{52C54487-3025-49C8-8722-A0FEFD32955B}"/>
    <cellStyle name="Standard 4 4" xfId="1516" xr:uid="{C4816905-3B88-45E2-86D9-74665AF677CF}"/>
    <cellStyle name="Standard 5" xfId="1517" xr:uid="{98A2C88B-22A1-48EE-9D8C-3E5F33DF5959}"/>
    <cellStyle name="Standard 5 2" xfId="1518" xr:uid="{F78D5A9B-BA3F-4D4B-966F-257AABAD3F48}"/>
    <cellStyle name="Standard 52 2" xfId="49" xr:uid="{BAF493AB-3AA4-42C0-8D32-BC702E85AE87}"/>
    <cellStyle name="Standard 6" xfId="1519" xr:uid="{686E3371-EFAE-483B-975F-F3F70CA9D803}"/>
    <cellStyle name="Standard 7" xfId="1520" xr:uid="{AEAD8EC8-ACFC-48AA-8A62-C07F1C0BF0B7}"/>
    <cellStyle name="Standard 8" xfId="1521" xr:uid="{84A23755-7210-4B07-B2DC-C223A98D3B36}"/>
    <cellStyle name="Standard 9" xfId="1522" xr:uid="{B243281F-0D78-447D-89BA-9425FC039ED5}"/>
    <cellStyle name="Subhead1" xfId="1523" xr:uid="{11C34FBE-D21B-43DE-9C68-680323BAB838}"/>
    <cellStyle name="Subhead1 2" xfId="1524" xr:uid="{1E587C2A-4C35-4261-A962-CD7A958C65E6}"/>
    <cellStyle name="Subhead2" xfId="1525" xr:uid="{64667A2F-02EE-45DE-83A7-DF21B9F500B4}"/>
    <cellStyle name="Subhead2 2" xfId="1526" xr:uid="{22ED36DC-A7D5-4B4A-B3C1-03FB94470EB1}"/>
    <cellStyle name="Subhead3" xfId="1527" xr:uid="{3444B646-A183-49A0-9427-ED7E33BC0EC2}"/>
    <cellStyle name="Subhead3 2" xfId="1528" xr:uid="{7780B855-7B7C-42C6-98FD-6392B097DE41}"/>
    <cellStyle name="Subhead4" xfId="1529" xr:uid="{0FA6F28D-6DA9-477A-8CCB-8969CA6764B6}"/>
    <cellStyle name="Subhead4 2" xfId="1530" xr:uid="{DA636921-A4CA-41DF-8251-59FB58CF6C02}"/>
    <cellStyle name="Table (Normal)" xfId="1" xr:uid="{00000000-0005-0000-0000-000001000000}"/>
    <cellStyle name="Title 2" xfId="1532" xr:uid="{55535222-817A-41EE-A829-140F315340D6}"/>
    <cellStyle name="Title 3" xfId="1533" xr:uid="{A790BB4F-F728-4102-9D5C-E1868D622391}"/>
    <cellStyle name="Title 4" xfId="1534" xr:uid="{184E76D7-9ED1-4742-9731-BB1C62AFD7D2}"/>
    <cellStyle name="Title 5" xfId="1531" xr:uid="{DD6A4FA6-F97F-488C-A9F1-F0DC99DF21CD}"/>
    <cellStyle name="Total 2" xfId="1536" xr:uid="{43FC406C-3F23-4A40-9EA6-C2CDC35ECB54}"/>
    <cellStyle name="Total 3" xfId="1537" xr:uid="{C082F5DA-6B91-4612-A2F9-93E161CA9143}"/>
    <cellStyle name="Total 4" xfId="1538" xr:uid="{6F47CA1A-E34D-4F6D-BAAB-C82CC7ED412B}"/>
    <cellStyle name="Total 5" xfId="1535" xr:uid="{306A857C-CB97-442F-B088-98E07564BB17}"/>
    <cellStyle name="Überschrift 1 2" xfId="1539" xr:uid="{A3503529-CE31-4B75-89F9-2F4DD28A233C}"/>
    <cellStyle name="Überschrift 2 2" xfId="1540" xr:uid="{58FC0AEF-BB56-4398-80B7-87E8B09A2EEB}"/>
    <cellStyle name="Überschrift 3 2" xfId="1541" xr:uid="{BBC2F159-AA50-4B95-A1EE-FC47B7D5BC70}"/>
    <cellStyle name="Überschrift 4 2" xfId="1542" xr:uid="{17F0BCC3-79DA-4A10-8B32-F1BDB04A8D42}"/>
    <cellStyle name="Überschrift 5" xfId="1543" xr:uid="{68ABFD6B-0663-4BF8-B6A8-489D33362C07}"/>
    <cellStyle name="Verknüpfte Zelle 2" xfId="1544" xr:uid="{E0250507-355E-4D30-A611-CB721CDDE851}"/>
    <cellStyle name="Währung 2" xfId="1545" xr:uid="{47EC07B8-2CE5-4876-964A-D833537DED95}"/>
    <cellStyle name="Währung 2 2" xfId="1546" xr:uid="{2BA3892C-5BA4-4F8A-A5C2-20705A080202}"/>
    <cellStyle name="Währung 3" xfId="1547" xr:uid="{C8590CA6-2867-42A6-8025-B1232853FC4A}"/>
    <cellStyle name="Warnender Text 2" xfId="1548" xr:uid="{661D1079-1E6E-4B87-9E62-214B03E18BF3}"/>
    <cellStyle name="Warning Text 2" xfId="1550" xr:uid="{CBB52BAC-D147-448E-9CAB-10F0B08923C3}"/>
    <cellStyle name="Warning Text 3" xfId="1551" xr:uid="{75D256DA-F46D-4E53-B5D3-3B9B00B19ACC}"/>
    <cellStyle name="Warning Text 4" xfId="1549" xr:uid="{83661B04-F7FA-43C1-BEF2-2287FCCA72D2}"/>
    <cellStyle name="Zelle überprüfen 2" xfId="1552" xr:uid="{C0161959-1B17-4866-8651-BE44588E3C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A8DEB-DDD4-4C22-96B9-8CE97BB65A86}">
  <we:reference id="wa200005292" version="1.0.33.0" store="en-US" storeType="OMEX"/>
  <we:alternateReferences>
    <we:reference id="wa200005292" version="1.0.33.0" store="WA200005292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9DBE-A57A-4127-BF01-20E7C08F39A6}">
  <dimension ref="B2:C24"/>
  <sheetViews>
    <sheetView tabSelected="1" workbookViewId="0">
      <selection activeCell="M27" sqref="M27"/>
    </sheetView>
  </sheetViews>
  <sheetFormatPr defaultColWidth="9.140625" defaultRowHeight="12.75" x14ac:dyDescent="0.2"/>
  <cols>
    <col min="1" max="2" width="9.140625" style="34"/>
    <col min="3" max="3" width="24.85546875" style="34" bestFit="1" customWidth="1"/>
    <col min="4" max="16384" width="9.140625" style="34"/>
  </cols>
  <sheetData>
    <row r="2" spans="2:3" ht="20.25" x14ac:dyDescent="0.3">
      <c r="B2" s="68" t="s">
        <v>0</v>
      </c>
    </row>
    <row r="4" spans="2:3" ht="15.75" x14ac:dyDescent="0.25">
      <c r="B4" s="160" t="s">
        <v>1</v>
      </c>
      <c r="C4" s="160"/>
    </row>
    <row r="6" spans="2:3" x14ac:dyDescent="0.2">
      <c r="B6" s="70" t="s">
        <v>2</v>
      </c>
      <c r="C6" s="67" t="s">
        <v>3</v>
      </c>
    </row>
    <row r="7" spans="2:3" x14ac:dyDescent="0.2">
      <c r="B7" s="69"/>
    </row>
    <row r="8" spans="2:3" x14ac:dyDescent="0.2">
      <c r="B8" s="72"/>
      <c r="C8" s="73" t="s">
        <v>4</v>
      </c>
    </row>
    <row r="9" spans="2:3" x14ac:dyDescent="0.2">
      <c r="B9" s="69"/>
    </row>
    <row r="10" spans="2:3" x14ac:dyDescent="0.2">
      <c r="B10" s="70" t="s">
        <v>5</v>
      </c>
      <c r="C10" s="67" t="s">
        <v>6</v>
      </c>
    </row>
    <row r="11" spans="2:3" x14ac:dyDescent="0.2">
      <c r="B11" s="69"/>
    </row>
    <row r="12" spans="2:3" x14ac:dyDescent="0.2">
      <c r="B12" s="69"/>
      <c r="C12" s="73" t="s">
        <v>4</v>
      </c>
    </row>
    <row r="13" spans="2:3" x14ac:dyDescent="0.2">
      <c r="B13" s="71"/>
    </row>
    <row r="14" spans="2:3" x14ac:dyDescent="0.2">
      <c r="B14" s="70" t="s">
        <v>7</v>
      </c>
      <c r="C14" s="67" t="s">
        <v>8</v>
      </c>
    </row>
    <row r="15" spans="2:3" x14ac:dyDescent="0.2">
      <c r="B15" s="71"/>
    </row>
    <row r="16" spans="2:3" x14ac:dyDescent="0.2">
      <c r="B16" s="71"/>
      <c r="C16" s="73" t="s">
        <v>4</v>
      </c>
    </row>
    <row r="17" spans="2:3" x14ac:dyDescent="0.2">
      <c r="B17" s="71"/>
    </row>
    <row r="18" spans="2:3" x14ac:dyDescent="0.2">
      <c r="B18" s="70" t="s">
        <v>9</v>
      </c>
      <c r="C18" s="67" t="s">
        <v>10</v>
      </c>
    </row>
    <row r="19" spans="2:3" x14ac:dyDescent="0.2">
      <c r="B19" s="71"/>
    </row>
    <row r="20" spans="2:3" x14ac:dyDescent="0.2">
      <c r="B20" s="71"/>
      <c r="C20" s="73" t="s">
        <v>4</v>
      </c>
    </row>
    <row r="21" spans="2:3" x14ac:dyDescent="0.2">
      <c r="B21" s="71"/>
    </row>
    <row r="22" spans="2:3" x14ac:dyDescent="0.2">
      <c r="B22" s="70" t="s">
        <v>11</v>
      </c>
      <c r="C22" s="67" t="s">
        <v>12</v>
      </c>
    </row>
    <row r="23" spans="2:3" x14ac:dyDescent="0.2">
      <c r="B23" s="71"/>
    </row>
    <row r="24" spans="2:3" x14ac:dyDescent="0.2">
      <c r="C24" s="73" t="s">
        <v>4</v>
      </c>
    </row>
  </sheetData>
  <mergeCells count="1">
    <mergeCell ref="B4:C4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1"/>
  <sheetViews>
    <sheetView showRuler="0" zoomScaleNormal="100" workbookViewId="0">
      <pane xSplit="1" topLeftCell="M1" activePane="topRight" state="frozen"/>
      <selection pane="topRight" activeCell="W29" sqref="W29"/>
    </sheetView>
  </sheetViews>
  <sheetFormatPr defaultColWidth="13.85546875" defaultRowHeight="12.75" x14ac:dyDescent="0.2"/>
  <cols>
    <col min="1" max="1" width="43.85546875" customWidth="1"/>
    <col min="2" max="21" width="12.28515625" style="60" customWidth="1"/>
  </cols>
  <sheetData>
    <row r="1" spans="1:22" s="54" customFormat="1" ht="16.5" thickBot="1" x14ac:dyDescent="0.25">
      <c r="A1" s="98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14.1" customHeight="1" x14ac:dyDescent="0.2">
      <c r="A2" s="88" t="s">
        <v>14</v>
      </c>
      <c r="B2" s="83" t="s">
        <v>15</v>
      </c>
      <c r="C2" s="83" t="s">
        <v>16</v>
      </c>
      <c r="D2" s="83" t="s">
        <v>17</v>
      </c>
      <c r="E2" s="83" t="s">
        <v>18</v>
      </c>
      <c r="F2" s="83" t="s">
        <v>19</v>
      </c>
      <c r="G2" s="83" t="s">
        <v>20</v>
      </c>
      <c r="H2" s="83" t="s">
        <v>21</v>
      </c>
      <c r="I2" s="83" t="s">
        <v>22</v>
      </c>
      <c r="J2" s="83" t="s">
        <v>23</v>
      </c>
      <c r="K2" s="83" t="s">
        <v>24</v>
      </c>
      <c r="L2" s="83" t="s">
        <v>25</v>
      </c>
      <c r="M2" s="83" t="s">
        <v>26</v>
      </c>
      <c r="N2" s="83" t="s">
        <v>27</v>
      </c>
      <c r="O2" s="83" t="s">
        <v>28</v>
      </c>
      <c r="P2" s="83" t="s">
        <v>29</v>
      </c>
      <c r="Q2" s="83" t="s">
        <v>30</v>
      </c>
      <c r="R2" s="83" t="s">
        <v>31</v>
      </c>
      <c r="S2" s="101" t="s">
        <v>32</v>
      </c>
      <c r="T2" s="101" t="s">
        <v>33</v>
      </c>
      <c r="U2" s="83" t="s">
        <v>34</v>
      </c>
    </row>
    <row r="3" spans="1:22" ht="15" customHeight="1" thickBot="1" x14ac:dyDescent="0.25">
      <c r="A3" s="4" t="s">
        <v>35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2" ht="14.1" customHeight="1" x14ac:dyDescent="0.2">
      <c r="A4" s="5" t="s">
        <v>36</v>
      </c>
      <c r="B4" s="89">
        <v>432464</v>
      </c>
      <c r="C4" s="89">
        <v>334058</v>
      </c>
      <c r="D4" s="89">
        <v>407604</v>
      </c>
      <c r="E4" s="89">
        <v>778357</v>
      </c>
      <c r="F4" s="89">
        <v>742507</v>
      </c>
      <c r="G4" s="89">
        <v>501500</v>
      </c>
      <c r="H4" s="89">
        <v>871216</v>
      </c>
      <c r="I4" s="89">
        <v>784440</v>
      </c>
      <c r="J4" s="89">
        <v>681176</v>
      </c>
      <c r="K4" s="89">
        <v>653311</v>
      </c>
      <c r="L4" s="89">
        <v>671759</v>
      </c>
      <c r="M4" s="89">
        <v>633541</v>
      </c>
      <c r="N4" s="119">
        <v>518010</v>
      </c>
      <c r="O4" s="119">
        <v>650974</v>
      </c>
      <c r="P4" s="119">
        <v>642184</v>
      </c>
      <c r="Q4" s="119">
        <v>925922.80728999991</v>
      </c>
      <c r="R4" s="119">
        <v>661137.46900000004</v>
      </c>
      <c r="S4" s="119">
        <v>747228</v>
      </c>
      <c r="T4" s="119">
        <v>882289</v>
      </c>
      <c r="U4" s="119">
        <v>1151438</v>
      </c>
    </row>
    <row r="5" spans="1:22" ht="14.1" customHeight="1" x14ac:dyDescent="0.2">
      <c r="A5" s="6" t="s">
        <v>37</v>
      </c>
      <c r="B5" s="90">
        <v>95744</v>
      </c>
      <c r="C5" s="90">
        <v>119379</v>
      </c>
      <c r="D5" s="90">
        <v>129636</v>
      </c>
      <c r="E5" s="90">
        <v>121805</v>
      </c>
      <c r="F5" s="90">
        <v>83595</v>
      </c>
      <c r="G5" s="90">
        <v>174820</v>
      </c>
      <c r="H5" s="90">
        <v>158051</v>
      </c>
      <c r="I5" s="90">
        <v>162530</v>
      </c>
      <c r="J5" s="90">
        <v>145996</v>
      </c>
      <c r="K5" s="90">
        <v>158533</v>
      </c>
      <c r="L5" s="90">
        <v>134543</v>
      </c>
      <c r="M5" s="42">
        <v>169906</v>
      </c>
      <c r="N5" s="120">
        <v>145013</v>
      </c>
      <c r="O5" s="120">
        <v>131221</v>
      </c>
      <c r="P5" s="120">
        <v>185441</v>
      </c>
      <c r="Q5" s="120">
        <v>197101.88096000001</v>
      </c>
      <c r="R5" s="120">
        <v>140431.389</v>
      </c>
      <c r="S5" s="120">
        <v>171195</v>
      </c>
      <c r="T5" s="120">
        <v>195272</v>
      </c>
      <c r="U5" s="120">
        <v>241447</v>
      </c>
    </row>
    <row r="6" spans="1:22" x14ac:dyDescent="0.2">
      <c r="A6" s="6" t="s">
        <v>38</v>
      </c>
      <c r="B6" s="90">
        <v>276450</v>
      </c>
      <c r="C6" s="90">
        <v>328816</v>
      </c>
      <c r="D6" s="90">
        <v>555755</v>
      </c>
      <c r="E6" s="90">
        <v>531531</v>
      </c>
      <c r="F6" s="90">
        <v>611900</v>
      </c>
      <c r="G6" s="90">
        <v>736677</v>
      </c>
      <c r="H6" s="90">
        <v>557813</v>
      </c>
      <c r="I6" s="90">
        <v>536526</v>
      </c>
      <c r="J6" s="90">
        <v>527053</v>
      </c>
      <c r="K6" s="90">
        <v>598182</v>
      </c>
      <c r="L6" s="90">
        <v>751203</v>
      </c>
      <c r="M6" s="90">
        <v>720191</v>
      </c>
      <c r="N6" s="120">
        <v>594741</v>
      </c>
      <c r="O6" s="120">
        <v>717020</v>
      </c>
      <c r="P6" s="120">
        <v>753115</v>
      </c>
      <c r="Q6" s="120">
        <v>780351.78052999999</v>
      </c>
      <c r="R6" s="120">
        <v>935037.68900000001</v>
      </c>
      <c r="S6" s="120">
        <v>1027065</v>
      </c>
      <c r="T6" s="120">
        <v>795942</v>
      </c>
      <c r="U6" s="120">
        <v>838229</v>
      </c>
    </row>
    <row r="7" spans="1:22" ht="14.1" customHeight="1" x14ac:dyDescent="0.2">
      <c r="A7" s="6" t="s">
        <v>39</v>
      </c>
      <c r="B7" s="90">
        <v>15413</v>
      </c>
      <c r="C7" s="90">
        <v>15945</v>
      </c>
      <c r="D7" s="90">
        <v>6788</v>
      </c>
      <c r="E7" s="90">
        <v>5712</v>
      </c>
      <c r="F7" s="90">
        <v>5904</v>
      </c>
      <c r="G7" s="90">
        <v>5969</v>
      </c>
      <c r="H7" s="90">
        <v>6293</v>
      </c>
      <c r="I7" s="90">
        <v>7327</v>
      </c>
      <c r="J7" s="90">
        <v>8943</v>
      </c>
      <c r="K7" s="90">
        <v>10317</v>
      </c>
      <c r="L7" s="90">
        <v>6715</v>
      </c>
      <c r="M7" s="90">
        <v>8393</v>
      </c>
      <c r="N7" s="120">
        <v>9676</v>
      </c>
      <c r="O7" s="120">
        <v>10696</v>
      </c>
      <c r="P7" s="120">
        <v>11636</v>
      </c>
      <c r="Q7" s="120">
        <v>8732.6449800000009</v>
      </c>
      <c r="R7" s="120">
        <v>7527.8490000000002</v>
      </c>
      <c r="S7" s="120">
        <v>7880</v>
      </c>
      <c r="T7" s="120">
        <v>8976</v>
      </c>
      <c r="U7" s="120">
        <v>9374</v>
      </c>
    </row>
    <row r="8" spans="1:22" ht="14.1" customHeight="1" x14ac:dyDescent="0.2">
      <c r="A8" s="6" t="s">
        <v>40</v>
      </c>
      <c r="B8" s="90">
        <v>1572141</v>
      </c>
      <c r="C8" s="90">
        <v>1529884</v>
      </c>
      <c r="D8" s="90">
        <v>1497207</v>
      </c>
      <c r="E8" s="90">
        <v>1202207</v>
      </c>
      <c r="F8" s="90">
        <v>1039328</v>
      </c>
      <c r="G8" s="90">
        <v>863665</v>
      </c>
      <c r="H8" s="90">
        <v>854469</v>
      </c>
      <c r="I8" s="90">
        <v>722487</v>
      </c>
      <c r="J8" s="90">
        <v>907030</v>
      </c>
      <c r="K8" s="90">
        <v>1127105</v>
      </c>
      <c r="L8" s="90">
        <v>1122204</v>
      </c>
      <c r="M8" s="90">
        <v>1103153</v>
      </c>
      <c r="N8" s="120">
        <v>1149315</v>
      </c>
      <c r="O8" s="120">
        <v>1140039</v>
      </c>
      <c r="P8" s="120">
        <v>1244941</v>
      </c>
      <c r="Q8" s="120">
        <v>1265691.2153599998</v>
      </c>
      <c r="R8" s="120">
        <v>1114437.6070000001</v>
      </c>
      <c r="S8" s="120">
        <v>1022291</v>
      </c>
      <c r="T8" s="120">
        <v>1101970</v>
      </c>
      <c r="U8" s="120">
        <v>909369</v>
      </c>
    </row>
    <row r="9" spans="1:22" ht="14.1" customHeight="1" x14ac:dyDescent="0.2">
      <c r="A9" s="6" t="s">
        <v>41</v>
      </c>
      <c r="B9" s="90">
        <v>20953</v>
      </c>
      <c r="C9" s="90">
        <v>14400</v>
      </c>
      <c r="D9" s="90">
        <v>14300</v>
      </c>
      <c r="E9" s="90">
        <v>14626</v>
      </c>
      <c r="F9" s="90">
        <v>12579</v>
      </c>
      <c r="G9" s="90">
        <v>12936</v>
      </c>
      <c r="H9" s="90">
        <v>12704</v>
      </c>
      <c r="I9" s="90">
        <v>15293</v>
      </c>
      <c r="J9" s="90">
        <v>13965</v>
      </c>
      <c r="K9" s="90">
        <v>12975</v>
      </c>
      <c r="L9" s="90">
        <v>11598</v>
      </c>
      <c r="M9" s="90">
        <v>9668</v>
      </c>
      <c r="N9" s="120">
        <v>11439</v>
      </c>
      <c r="O9" s="120">
        <v>11313</v>
      </c>
      <c r="P9" s="120">
        <v>12186</v>
      </c>
      <c r="Q9" s="120">
        <v>20204.847699999998</v>
      </c>
      <c r="R9" s="120">
        <v>14509.51</v>
      </c>
      <c r="S9" s="120">
        <v>14830</v>
      </c>
      <c r="T9" s="120">
        <v>13519</v>
      </c>
      <c r="U9" s="120">
        <v>22975</v>
      </c>
    </row>
    <row r="10" spans="1:22" ht="14.1" customHeight="1" x14ac:dyDescent="0.2">
      <c r="A10" s="6" t="s">
        <v>42</v>
      </c>
      <c r="B10" s="90">
        <v>36960</v>
      </c>
      <c r="C10" s="90">
        <v>31692</v>
      </c>
      <c r="D10" s="90">
        <v>373119</v>
      </c>
      <c r="E10" s="90">
        <v>47212</v>
      </c>
      <c r="F10" s="90">
        <v>38880</v>
      </c>
      <c r="G10" s="90">
        <v>29424</v>
      </c>
      <c r="H10" s="90">
        <v>39521</v>
      </c>
      <c r="I10" s="90">
        <v>61029</v>
      </c>
      <c r="J10" s="90">
        <v>64577</v>
      </c>
      <c r="K10" s="90">
        <v>57750</v>
      </c>
      <c r="L10" s="90">
        <v>64561</v>
      </c>
      <c r="M10" s="90">
        <v>79549</v>
      </c>
      <c r="N10" s="120">
        <v>76026</v>
      </c>
      <c r="O10" s="120">
        <v>100803</v>
      </c>
      <c r="P10" s="120">
        <v>104839</v>
      </c>
      <c r="Q10" s="120">
        <v>101112.2794</v>
      </c>
      <c r="R10" s="120">
        <v>103710.522</v>
      </c>
      <c r="S10" s="120">
        <v>106316</v>
      </c>
      <c r="T10" s="120">
        <v>104788</v>
      </c>
      <c r="U10" s="120">
        <v>135810</v>
      </c>
    </row>
    <row r="11" spans="1:22" ht="15" customHeight="1" thickBot="1" x14ac:dyDescent="0.25">
      <c r="A11" s="7" t="s">
        <v>43</v>
      </c>
      <c r="B11" s="91">
        <v>188021</v>
      </c>
      <c r="C11" s="91">
        <v>191861</v>
      </c>
      <c r="D11" s="91">
        <v>186222</v>
      </c>
      <c r="E11" s="91">
        <v>182986</v>
      </c>
      <c r="F11" s="91">
        <v>219465</v>
      </c>
      <c r="G11" s="91">
        <v>174667</v>
      </c>
      <c r="H11" s="91">
        <v>190720</v>
      </c>
      <c r="I11" s="91">
        <v>209918</v>
      </c>
      <c r="J11" s="91">
        <v>183799</v>
      </c>
      <c r="K11" s="91">
        <v>188778</v>
      </c>
      <c r="L11" s="91">
        <v>255099</v>
      </c>
      <c r="M11" s="91">
        <v>236846</v>
      </c>
      <c r="N11" s="119">
        <v>254081</v>
      </c>
      <c r="O11" s="119">
        <v>262593</v>
      </c>
      <c r="P11" s="119">
        <v>287134</v>
      </c>
      <c r="Q11" s="119">
        <v>253638.27721999999</v>
      </c>
      <c r="R11" s="119">
        <v>296218.71899999998</v>
      </c>
      <c r="S11" s="119">
        <v>313397</v>
      </c>
      <c r="T11" s="119">
        <v>252371</v>
      </c>
      <c r="U11" s="119">
        <v>293634</v>
      </c>
    </row>
    <row r="12" spans="1:22" ht="15" customHeight="1" thickBot="1" x14ac:dyDescent="0.25">
      <c r="A12" s="8" t="s">
        <v>44</v>
      </c>
      <c r="B12" s="92">
        <v>2638146</v>
      </c>
      <c r="C12" s="92">
        <v>2566035</v>
      </c>
      <c r="D12" s="92">
        <v>3170631</v>
      </c>
      <c r="E12" s="92">
        <v>2884436</v>
      </c>
      <c r="F12" s="92">
        <v>2754158</v>
      </c>
      <c r="G12" s="92">
        <v>2499658</v>
      </c>
      <c r="H12" s="92">
        <v>2690787</v>
      </c>
      <c r="I12" s="92">
        <v>2499550</v>
      </c>
      <c r="J12" s="92">
        <v>2532539</v>
      </c>
      <c r="K12" s="92">
        <v>2806951</v>
      </c>
      <c r="L12" s="92">
        <v>3017682</v>
      </c>
      <c r="M12" s="92">
        <v>2961247</v>
      </c>
      <c r="N12" s="58">
        <v>2758301</v>
      </c>
      <c r="O12" s="58">
        <v>3024659</v>
      </c>
      <c r="P12" s="58">
        <v>3241476</v>
      </c>
      <c r="Q12" s="58">
        <v>3552755.7334400001</v>
      </c>
      <c r="R12" s="58">
        <v>3273010.7540000002</v>
      </c>
      <c r="S12" s="58">
        <v>3410202</v>
      </c>
      <c r="T12" s="58">
        <v>3355127</v>
      </c>
      <c r="U12" s="58">
        <v>3602275</v>
      </c>
    </row>
    <row r="13" spans="1:22" ht="14.1" customHeight="1" x14ac:dyDescent="0.2">
      <c r="A13" s="5" t="s">
        <v>45</v>
      </c>
      <c r="B13" s="89">
        <v>444053</v>
      </c>
      <c r="C13" s="89">
        <v>447814</v>
      </c>
      <c r="D13" s="89">
        <v>437294</v>
      </c>
      <c r="E13" s="89">
        <v>454159</v>
      </c>
      <c r="F13" s="89">
        <v>459370</v>
      </c>
      <c r="G13" s="89">
        <v>464761</v>
      </c>
      <c r="H13" s="89">
        <v>470506</v>
      </c>
      <c r="I13" s="89">
        <v>506958</v>
      </c>
      <c r="J13" s="89">
        <v>533689</v>
      </c>
      <c r="K13" s="89">
        <v>563971</v>
      </c>
      <c r="L13" s="89">
        <v>538501</v>
      </c>
      <c r="M13" s="121">
        <v>601951</v>
      </c>
      <c r="N13" s="122">
        <v>580815</v>
      </c>
      <c r="O13" s="119">
        <v>568728</v>
      </c>
      <c r="P13" s="119">
        <v>561193</v>
      </c>
      <c r="Q13" s="119">
        <v>554426.23575999995</v>
      </c>
      <c r="R13" s="119">
        <v>552550.18900000001</v>
      </c>
      <c r="S13" s="119">
        <v>543894</v>
      </c>
      <c r="T13" s="119">
        <v>521447</v>
      </c>
      <c r="U13" s="119">
        <v>545343</v>
      </c>
      <c r="V13" s="63"/>
    </row>
    <row r="14" spans="1:22" ht="14.1" customHeight="1" x14ac:dyDescent="0.2">
      <c r="A14" s="6" t="s">
        <v>46</v>
      </c>
      <c r="B14" s="90">
        <v>547758</v>
      </c>
      <c r="C14" s="90">
        <v>547758</v>
      </c>
      <c r="D14" s="90">
        <v>547758</v>
      </c>
      <c r="E14" s="90">
        <v>547758</v>
      </c>
      <c r="F14" s="90">
        <v>547758</v>
      </c>
      <c r="G14" s="90">
        <v>547758</v>
      </c>
      <c r="H14" s="90">
        <v>547758</v>
      </c>
      <c r="I14" s="90">
        <v>547758</v>
      </c>
      <c r="J14" s="90">
        <v>547758</v>
      </c>
      <c r="K14" s="90">
        <v>547758</v>
      </c>
      <c r="L14" s="90">
        <v>547758</v>
      </c>
      <c r="M14" s="123">
        <v>547758</v>
      </c>
      <c r="N14" s="120">
        <v>547758</v>
      </c>
      <c r="O14" s="120">
        <v>547758</v>
      </c>
      <c r="P14" s="120">
        <v>547758</v>
      </c>
      <c r="Q14" s="120">
        <v>547758.07276000001</v>
      </c>
      <c r="R14" s="120">
        <v>547758.07299999997</v>
      </c>
      <c r="S14" s="120">
        <v>547758</v>
      </c>
      <c r="T14" s="120">
        <v>547758</v>
      </c>
      <c r="U14" s="120">
        <v>547758</v>
      </c>
    </row>
    <row r="15" spans="1:22" ht="14.1" customHeight="1" x14ac:dyDescent="0.2">
      <c r="A15" s="6" t="s">
        <v>47</v>
      </c>
      <c r="B15" s="90">
        <v>183589</v>
      </c>
      <c r="C15" s="90">
        <v>177346</v>
      </c>
      <c r="D15" s="90">
        <v>171342</v>
      </c>
      <c r="E15" s="90">
        <v>166677</v>
      </c>
      <c r="F15" s="90">
        <v>160281</v>
      </c>
      <c r="G15" s="90">
        <v>157449</v>
      </c>
      <c r="H15" s="90">
        <v>156152</v>
      </c>
      <c r="I15" s="90">
        <v>163551</v>
      </c>
      <c r="J15" s="90">
        <v>161646</v>
      </c>
      <c r="K15" s="90">
        <v>158295</v>
      </c>
      <c r="L15" s="90">
        <v>156780</v>
      </c>
      <c r="M15" s="123">
        <v>161512</v>
      </c>
      <c r="N15" s="120">
        <v>162264</v>
      </c>
      <c r="O15" s="120">
        <v>161760</v>
      </c>
      <c r="P15" s="120">
        <v>160846</v>
      </c>
      <c r="Q15" s="120">
        <v>169785.35673</v>
      </c>
      <c r="R15" s="120">
        <v>171617.462</v>
      </c>
      <c r="S15" s="120">
        <v>174887</v>
      </c>
      <c r="T15" s="120">
        <v>179585</v>
      </c>
      <c r="U15" s="120">
        <v>184838</v>
      </c>
    </row>
    <row r="16" spans="1:22" ht="14.1" customHeight="1" x14ac:dyDescent="0.2">
      <c r="A16" s="6" t="s">
        <v>48</v>
      </c>
      <c r="B16" s="93">
        <v>0</v>
      </c>
      <c r="C16" s="93">
        <v>21581</v>
      </c>
      <c r="D16" s="93">
        <v>19899</v>
      </c>
      <c r="E16" s="93">
        <v>1706</v>
      </c>
      <c r="F16" s="93">
        <v>3382</v>
      </c>
      <c r="G16" s="93">
        <v>1707</v>
      </c>
      <c r="H16" s="93">
        <v>1702</v>
      </c>
      <c r="I16" s="93">
        <v>32</v>
      </c>
      <c r="J16" s="93">
        <v>34</v>
      </c>
      <c r="K16" s="93">
        <v>34</v>
      </c>
      <c r="L16" s="93">
        <v>34</v>
      </c>
      <c r="M16" s="124">
        <v>34</v>
      </c>
      <c r="N16" s="125">
        <v>34</v>
      </c>
      <c r="O16" s="125">
        <v>41</v>
      </c>
      <c r="P16" s="125">
        <v>41</v>
      </c>
      <c r="Q16" s="157">
        <v>47.613150000000005</v>
      </c>
      <c r="R16" s="125">
        <v>47.640999999999998</v>
      </c>
      <c r="S16" s="125">
        <v>48</v>
      </c>
      <c r="T16" s="125">
        <v>49</v>
      </c>
      <c r="U16" s="120">
        <v>83</v>
      </c>
    </row>
    <row r="17" spans="1:21" ht="14.1" customHeight="1" x14ac:dyDescent="0.2">
      <c r="A17" s="6" t="s">
        <v>49</v>
      </c>
      <c r="B17" s="90">
        <v>23704</v>
      </c>
      <c r="C17" s="90">
        <v>0</v>
      </c>
      <c r="D17" s="90">
        <v>0</v>
      </c>
      <c r="E17" s="90">
        <v>18240</v>
      </c>
      <c r="F17" s="90">
        <v>16274</v>
      </c>
      <c r="G17" s="90">
        <v>15273</v>
      </c>
      <c r="H17" s="90">
        <v>14828</v>
      </c>
      <c r="I17" s="90">
        <v>16626</v>
      </c>
      <c r="J17" s="90">
        <v>15915</v>
      </c>
      <c r="K17" s="90">
        <v>15022</v>
      </c>
      <c r="L17" s="90">
        <v>14167</v>
      </c>
      <c r="M17" s="123">
        <v>12528</v>
      </c>
      <c r="N17" s="120">
        <v>12137</v>
      </c>
      <c r="O17" s="120">
        <v>11429</v>
      </c>
      <c r="P17" s="120">
        <v>10827</v>
      </c>
      <c r="Q17" s="120">
        <v>14071.19951</v>
      </c>
      <c r="R17" s="120">
        <v>13701.789000000001</v>
      </c>
      <c r="S17" s="120">
        <v>12944</v>
      </c>
      <c r="T17" s="120">
        <v>19100</v>
      </c>
      <c r="U17" s="120">
        <v>16040</v>
      </c>
    </row>
    <row r="18" spans="1:21" ht="14.1" customHeight="1" x14ac:dyDescent="0.2">
      <c r="A18" s="40" t="s">
        <v>50</v>
      </c>
      <c r="B18" s="90">
        <v>5130</v>
      </c>
      <c r="C18" s="90">
        <v>6229</v>
      </c>
      <c r="D18" s="90">
        <v>3463</v>
      </c>
      <c r="E18" s="90">
        <v>3571</v>
      </c>
      <c r="F18" s="90">
        <v>3566</v>
      </c>
      <c r="G18" s="90">
        <v>3571</v>
      </c>
      <c r="H18" s="90">
        <v>3568</v>
      </c>
      <c r="I18" s="90">
        <v>3512</v>
      </c>
      <c r="J18" s="90">
        <v>3502</v>
      </c>
      <c r="K18" s="90">
        <v>3461</v>
      </c>
      <c r="L18" s="90">
        <v>3451</v>
      </c>
      <c r="M18" s="123">
        <v>3468</v>
      </c>
      <c r="N18" s="120">
        <v>3456</v>
      </c>
      <c r="O18" s="120">
        <v>3396</v>
      </c>
      <c r="P18" s="120">
        <v>3422</v>
      </c>
      <c r="Q18" s="120">
        <v>3431.3116800000003</v>
      </c>
      <c r="R18" s="120">
        <v>3428.6669999999999</v>
      </c>
      <c r="S18" s="120">
        <v>3459</v>
      </c>
      <c r="T18" s="120">
        <v>3415</v>
      </c>
      <c r="U18" s="120">
        <v>941</v>
      </c>
    </row>
    <row r="19" spans="1:21" ht="15" customHeight="1" x14ac:dyDescent="0.2">
      <c r="A19" s="6" t="s">
        <v>51</v>
      </c>
      <c r="B19" s="90">
        <v>618</v>
      </c>
      <c r="C19" s="90">
        <v>579</v>
      </c>
      <c r="D19" s="90">
        <v>576</v>
      </c>
      <c r="E19" s="90">
        <v>6087</v>
      </c>
      <c r="F19" s="90">
        <v>6054</v>
      </c>
      <c r="G19" s="90">
        <v>6290</v>
      </c>
      <c r="H19" s="90">
        <v>6077</v>
      </c>
      <c r="I19" s="90">
        <v>6398</v>
      </c>
      <c r="J19" s="93">
        <v>58</v>
      </c>
      <c r="K19" s="93">
        <v>52</v>
      </c>
      <c r="L19" s="93">
        <v>52</v>
      </c>
      <c r="M19" s="123">
        <v>67757</v>
      </c>
      <c r="N19" s="120">
        <v>82761</v>
      </c>
      <c r="O19" s="120">
        <v>82673</v>
      </c>
      <c r="P19" s="120">
        <v>82595</v>
      </c>
      <c r="Q19" s="120">
        <v>82372.072549999997</v>
      </c>
      <c r="R19" s="120">
        <v>99610.657000000007</v>
      </c>
      <c r="S19" s="120">
        <v>99616</v>
      </c>
      <c r="T19" s="120">
        <v>99677</v>
      </c>
      <c r="U19" s="120">
        <v>99582</v>
      </c>
    </row>
    <row r="20" spans="1:21" ht="15" customHeight="1" x14ac:dyDescent="0.2">
      <c r="A20" s="6" t="s">
        <v>52</v>
      </c>
      <c r="B20" s="90">
        <v>9500</v>
      </c>
      <c r="C20" s="90">
        <v>11335</v>
      </c>
      <c r="D20" s="90">
        <v>21626</v>
      </c>
      <c r="E20" s="90">
        <v>22718</v>
      </c>
      <c r="F20" s="90">
        <v>21941</v>
      </c>
      <c r="G20" s="90">
        <v>23960</v>
      </c>
      <c r="H20" s="90">
        <v>24791</v>
      </c>
      <c r="I20" s="90">
        <v>32171</v>
      </c>
      <c r="J20" s="90">
        <v>35377</v>
      </c>
      <c r="K20" s="90">
        <v>33939</v>
      </c>
      <c r="L20" s="90">
        <v>38496</v>
      </c>
      <c r="M20" s="123">
        <v>33835</v>
      </c>
      <c r="N20" s="120">
        <v>34826</v>
      </c>
      <c r="O20" s="120">
        <v>37608</v>
      </c>
      <c r="P20" s="120">
        <v>37120</v>
      </c>
      <c r="Q20" s="120">
        <v>37243.285619999995</v>
      </c>
      <c r="R20" s="120">
        <v>39270.925000000003</v>
      </c>
      <c r="S20" s="120">
        <v>41439</v>
      </c>
      <c r="T20" s="120">
        <v>41800</v>
      </c>
      <c r="U20" s="120">
        <v>39462</v>
      </c>
    </row>
    <row r="21" spans="1:21" ht="14.1" customHeight="1" x14ac:dyDescent="0.2">
      <c r="A21" s="6" t="s">
        <v>53</v>
      </c>
      <c r="B21" s="90">
        <v>15747</v>
      </c>
      <c r="C21" s="90">
        <v>16024</v>
      </c>
      <c r="D21" s="90">
        <v>19619</v>
      </c>
      <c r="E21" s="90">
        <v>8589</v>
      </c>
      <c r="F21" s="90">
        <v>8772</v>
      </c>
      <c r="G21" s="90">
        <v>9842</v>
      </c>
      <c r="H21" s="90">
        <v>13057</v>
      </c>
      <c r="I21" s="90">
        <v>16283</v>
      </c>
      <c r="J21" s="90">
        <v>16954</v>
      </c>
      <c r="K21" s="90">
        <v>17165</v>
      </c>
      <c r="L21" s="90">
        <v>13437</v>
      </c>
      <c r="M21" s="123">
        <v>61429</v>
      </c>
      <c r="N21" s="120">
        <v>44655</v>
      </c>
      <c r="O21" s="120">
        <v>44334</v>
      </c>
      <c r="P21" s="120">
        <v>44643</v>
      </c>
      <c r="Q21" s="120">
        <v>48725.312420000002</v>
      </c>
      <c r="R21" s="120">
        <v>31923.374</v>
      </c>
      <c r="S21" s="120">
        <v>31575</v>
      </c>
      <c r="T21" s="120">
        <v>27222</v>
      </c>
      <c r="U21" s="120">
        <v>27635</v>
      </c>
    </row>
    <row r="22" spans="1:21" ht="14.1" customHeight="1" x14ac:dyDescent="0.2">
      <c r="A22" s="6" t="s">
        <v>54</v>
      </c>
      <c r="B22" s="90">
        <v>12384</v>
      </c>
      <c r="C22" s="90">
        <v>11598</v>
      </c>
      <c r="D22" s="90">
        <v>10675</v>
      </c>
      <c r="E22" s="90">
        <v>45858</v>
      </c>
      <c r="F22" s="90">
        <v>47791</v>
      </c>
      <c r="G22" s="90">
        <v>54718</v>
      </c>
      <c r="H22" s="90">
        <v>24887</v>
      </c>
      <c r="I22" s="90">
        <v>13444</v>
      </c>
      <c r="J22" s="90">
        <v>19917</v>
      </c>
      <c r="K22" s="90">
        <v>19095</v>
      </c>
      <c r="L22" s="90">
        <v>18647</v>
      </c>
      <c r="M22" s="123">
        <v>15599</v>
      </c>
      <c r="N22" s="120">
        <v>14526</v>
      </c>
      <c r="O22" s="120">
        <v>14157</v>
      </c>
      <c r="P22" s="120">
        <v>13804</v>
      </c>
      <c r="Q22" s="120">
        <v>29773.53788</v>
      </c>
      <c r="R22" s="120">
        <v>29224.173999999999</v>
      </c>
      <c r="S22" s="120">
        <v>36074</v>
      </c>
      <c r="T22" s="120">
        <v>32148</v>
      </c>
      <c r="U22" s="120">
        <v>36523</v>
      </c>
    </row>
    <row r="23" spans="1:21" ht="15" customHeight="1" thickBot="1" x14ac:dyDescent="0.25">
      <c r="A23" s="7" t="s">
        <v>55</v>
      </c>
      <c r="B23" s="91">
        <v>211732</v>
      </c>
      <c r="C23" s="91">
        <v>217206</v>
      </c>
      <c r="D23" s="91">
        <v>262557</v>
      </c>
      <c r="E23" s="91">
        <v>250251</v>
      </c>
      <c r="F23" s="91">
        <v>247662</v>
      </c>
      <c r="G23" s="91">
        <v>302625</v>
      </c>
      <c r="H23" s="91">
        <v>309671</v>
      </c>
      <c r="I23" s="91">
        <v>301347</v>
      </c>
      <c r="J23" s="91">
        <v>319219</v>
      </c>
      <c r="K23" s="91">
        <v>269284</v>
      </c>
      <c r="L23" s="91">
        <v>283434</v>
      </c>
      <c r="M23" s="121">
        <v>289541</v>
      </c>
      <c r="N23" s="119">
        <v>304523</v>
      </c>
      <c r="O23" s="119">
        <v>299186</v>
      </c>
      <c r="P23" s="119">
        <v>295984</v>
      </c>
      <c r="Q23" s="119">
        <v>381641.09100000001</v>
      </c>
      <c r="R23" s="119">
        <v>425889.22100000002</v>
      </c>
      <c r="S23" s="119">
        <v>546383</v>
      </c>
      <c r="T23" s="119">
        <v>482061</v>
      </c>
      <c r="U23" s="119">
        <v>530669</v>
      </c>
    </row>
    <row r="24" spans="1:21" ht="15" customHeight="1" thickBot="1" x14ac:dyDescent="0.25">
      <c r="A24" s="8" t="s">
        <v>56</v>
      </c>
      <c r="B24" s="92">
        <v>1454215</v>
      </c>
      <c r="C24" s="92">
        <v>1457470</v>
      </c>
      <c r="D24" s="92">
        <v>1494809</v>
      </c>
      <c r="E24" s="92">
        <v>1525614</v>
      </c>
      <c r="F24" s="92">
        <v>1522851</v>
      </c>
      <c r="G24" s="92">
        <v>1587954</v>
      </c>
      <c r="H24" s="92">
        <v>1572997</v>
      </c>
      <c r="I24" s="92">
        <v>1608080</v>
      </c>
      <c r="J24" s="92">
        <v>1654069</v>
      </c>
      <c r="K24" s="92">
        <v>1628076</v>
      </c>
      <c r="L24" s="92">
        <v>1614757</v>
      </c>
      <c r="M24" s="45">
        <v>1795412</v>
      </c>
      <c r="N24" s="58">
        <v>1787755</v>
      </c>
      <c r="O24" s="58">
        <v>1771070</v>
      </c>
      <c r="P24" s="58">
        <v>1758233</v>
      </c>
      <c r="Q24" s="58">
        <v>1869275.091</v>
      </c>
      <c r="R24" s="58">
        <v>1915022.172</v>
      </c>
      <c r="S24" s="58">
        <v>2038077</v>
      </c>
      <c r="T24" s="58">
        <v>1954262</v>
      </c>
      <c r="U24" s="58">
        <v>2028874</v>
      </c>
    </row>
    <row r="25" spans="1:21" ht="15" customHeight="1" thickBot="1" x14ac:dyDescent="0.25">
      <c r="A25" s="8" t="s">
        <v>14</v>
      </c>
      <c r="B25" s="92">
        <v>4092361</v>
      </c>
      <c r="C25" s="92">
        <v>4023505</v>
      </c>
      <c r="D25" s="92">
        <v>4665440</v>
      </c>
      <c r="E25" s="92">
        <v>4410050</v>
      </c>
      <c r="F25" s="92">
        <v>4277009</v>
      </c>
      <c r="G25" s="92">
        <v>4087612</v>
      </c>
      <c r="H25" s="92">
        <v>4263784</v>
      </c>
      <c r="I25" s="92">
        <v>4107630</v>
      </c>
      <c r="J25" s="92">
        <v>4186608</v>
      </c>
      <c r="K25" s="92">
        <v>4435027</v>
      </c>
      <c r="L25" s="92">
        <v>4632439</v>
      </c>
      <c r="M25" s="92">
        <v>4756659</v>
      </c>
      <c r="N25" s="111">
        <v>4546056</v>
      </c>
      <c r="O25" s="58">
        <v>4795729</v>
      </c>
      <c r="P25" s="58">
        <v>4999709</v>
      </c>
      <c r="Q25" s="58">
        <v>5422030.8244400006</v>
      </c>
      <c r="R25" s="58">
        <v>5188032.926</v>
      </c>
      <c r="S25" s="58">
        <v>5448279</v>
      </c>
      <c r="T25" s="58">
        <v>5309389</v>
      </c>
      <c r="U25" s="58">
        <v>5631150</v>
      </c>
    </row>
    <row r="26" spans="1:21" ht="14.1" customHeight="1" x14ac:dyDescent="0.2">
      <c r="A26" s="2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</row>
    <row r="27" spans="1:21" ht="14.1" customHeight="1" thickBot="1" x14ac:dyDescent="0.25">
      <c r="A27" s="2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 ht="14.1" customHeight="1" x14ac:dyDescent="0.2">
      <c r="A28" s="88" t="s">
        <v>57</v>
      </c>
      <c r="B28" s="83" t="s">
        <v>15</v>
      </c>
      <c r="C28" s="83" t="s">
        <v>16</v>
      </c>
      <c r="D28" s="83" t="s">
        <v>17</v>
      </c>
      <c r="E28" s="83" t="s">
        <v>18</v>
      </c>
      <c r="F28" s="83" t="s">
        <v>19</v>
      </c>
      <c r="G28" s="83" t="s">
        <v>20</v>
      </c>
      <c r="H28" s="83" t="s">
        <v>21</v>
      </c>
      <c r="I28" s="83" t="s">
        <v>22</v>
      </c>
      <c r="J28" s="83" t="s">
        <v>23</v>
      </c>
      <c r="K28" s="83" t="s">
        <v>24</v>
      </c>
      <c r="L28" s="83" t="s">
        <v>25</v>
      </c>
      <c r="M28" s="83" t="s">
        <v>26</v>
      </c>
      <c r="N28" s="83" t="s">
        <v>27</v>
      </c>
      <c r="O28" s="83" t="s">
        <v>28</v>
      </c>
      <c r="P28" s="83" t="s">
        <v>29</v>
      </c>
      <c r="Q28" s="83" t="s">
        <v>30</v>
      </c>
      <c r="R28" s="83" t="s">
        <v>31</v>
      </c>
      <c r="S28" s="101" t="s">
        <v>32</v>
      </c>
      <c r="T28" s="101" t="s">
        <v>33</v>
      </c>
      <c r="U28" s="83" t="s">
        <v>34</v>
      </c>
    </row>
    <row r="29" spans="1:21" ht="14.1" customHeight="1" thickBot="1" x14ac:dyDescent="0.25">
      <c r="A29" s="4" t="s">
        <v>35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 ht="14.1" customHeight="1" x14ac:dyDescent="0.2">
      <c r="A30" s="5" t="s">
        <v>58</v>
      </c>
      <c r="B30" s="89">
        <v>41699</v>
      </c>
      <c r="C30" s="89">
        <v>238151</v>
      </c>
      <c r="D30" s="89">
        <v>419581</v>
      </c>
      <c r="E30" s="89">
        <v>482439</v>
      </c>
      <c r="F30" s="89">
        <v>232662</v>
      </c>
      <c r="G30" s="89">
        <v>14886</v>
      </c>
      <c r="H30" s="89">
        <v>6974</v>
      </c>
      <c r="I30" s="89">
        <v>6564</v>
      </c>
      <c r="J30" s="89">
        <v>15044</v>
      </c>
      <c r="K30" s="89">
        <v>43258</v>
      </c>
      <c r="L30" s="89">
        <v>43224</v>
      </c>
      <c r="M30" s="89">
        <v>46617</v>
      </c>
      <c r="N30" s="122">
        <v>57631</v>
      </c>
      <c r="O30" s="119">
        <v>38719</v>
      </c>
      <c r="P30" s="119">
        <v>39290</v>
      </c>
      <c r="Q30" s="119">
        <v>37136.856159999996</v>
      </c>
      <c r="R30" s="119">
        <v>38686.616000000002</v>
      </c>
      <c r="S30" s="119">
        <v>38923</v>
      </c>
      <c r="T30" s="119">
        <v>31005</v>
      </c>
      <c r="U30" s="119">
        <v>38371</v>
      </c>
    </row>
    <row r="31" spans="1:21" ht="14.1" customHeight="1" x14ac:dyDescent="0.2">
      <c r="A31" s="6" t="s">
        <v>59</v>
      </c>
      <c r="B31" s="90">
        <v>1104005</v>
      </c>
      <c r="C31" s="90">
        <v>1073583</v>
      </c>
      <c r="D31" s="90">
        <v>1122533</v>
      </c>
      <c r="E31" s="90">
        <v>1095563</v>
      </c>
      <c r="F31" s="90">
        <v>1064959</v>
      </c>
      <c r="G31" s="90">
        <v>1137541</v>
      </c>
      <c r="H31" s="90">
        <v>1038709</v>
      </c>
      <c r="I31" s="90">
        <v>1032600</v>
      </c>
      <c r="J31" s="90">
        <v>1066662</v>
      </c>
      <c r="K31" s="90">
        <v>1129972</v>
      </c>
      <c r="L31" s="90">
        <v>1374318</v>
      </c>
      <c r="M31" s="90">
        <v>1519269</v>
      </c>
      <c r="N31" s="126">
        <v>1282072</v>
      </c>
      <c r="O31" s="120">
        <v>1269966</v>
      </c>
      <c r="P31" s="120">
        <v>1572719</v>
      </c>
      <c r="Q31" s="120">
        <v>1669272.8416300002</v>
      </c>
      <c r="R31" s="120">
        <v>1417932.767</v>
      </c>
      <c r="S31" s="120">
        <v>1709574</v>
      </c>
      <c r="T31" s="120">
        <v>1653991</v>
      </c>
      <c r="U31" s="120">
        <v>1657019</v>
      </c>
    </row>
    <row r="32" spans="1:21" ht="14.1" customHeight="1" x14ac:dyDescent="0.2">
      <c r="A32" s="6" t="s">
        <v>60</v>
      </c>
      <c r="B32" s="90">
        <v>1129894</v>
      </c>
      <c r="C32" s="90">
        <v>1210802</v>
      </c>
      <c r="D32" s="90">
        <v>1317687</v>
      </c>
      <c r="E32" s="90">
        <v>1053068</v>
      </c>
      <c r="F32" s="90">
        <v>1045689</v>
      </c>
      <c r="G32" s="90">
        <v>981097</v>
      </c>
      <c r="H32" s="90">
        <v>949942</v>
      </c>
      <c r="I32" s="90">
        <v>945128</v>
      </c>
      <c r="J32" s="90">
        <v>1092501</v>
      </c>
      <c r="K32" s="90">
        <v>1279738</v>
      </c>
      <c r="L32" s="90">
        <v>1158669</v>
      </c>
      <c r="M32" s="90">
        <v>1053058</v>
      </c>
      <c r="N32" s="127">
        <v>1243040</v>
      </c>
      <c r="O32" s="120">
        <v>1322959</v>
      </c>
      <c r="P32" s="120">
        <v>1250117</v>
      </c>
      <c r="Q32" s="120">
        <v>1319553.4769300001</v>
      </c>
      <c r="R32" s="120">
        <v>1250661.9110000001</v>
      </c>
      <c r="S32" s="120">
        <v>1040451</v>
      </c>
      <c r="T32" s="120">
        <v>960378</v>
      </c>
      <c r="U32" s="120">
        <v>995286</v>
      </c>
    </row>
    <row r="33" spans="1:21" ht="14.1" customHeight="1" x14ac:dyDescent="0.2">
      <c r="A33" s="6" t="s">
        <v>61</v>
      </c>
      <c r="B33" s="90">
        <v>27509</v>
      </c>
      <c r="C33" s="90">
        <v>31703</v>
      </c>
      <c r="D33" s="90">
        <v>26972</v>
      </c>
      <c r="E33" s="90">
        <v>28187</v>
      </c>
      <c r="F33" s="90">
        <v>32661</v>
      </c>
      <c r="G33" s="90">
        <v>34792</v>
      </c>
      <c r="H33" s="90">
        <v>35172</v>
      </c>
      <c r="I33" s="90">
        <v>29391</v>
      </c>
      <c r="J33" s="90">
        <v>27792</v>
      </c>
      <c r="K33" s="90">
        <v>43926</v>
      </c>
      <c r="L33" s="90">
        <v>44986</v>
      </c>
      <c r="M33" s="90">
        <v>38896</v>
      </c>
      <c r="N33" s="127">
        <v>35353</v>
      </c>
      <c r="O33" s="120">
        <v>34093</v>
      </c>
      <c r="P33" s="120">
        <v>40115</v>
      </c>
      <c r="Q33" s="120">
        <v>31189.111940000003</v>
      </c>
      <c r="R33" s="120">
        <v>30271.843000000001</v>
      </c>
      <c r="S33" s="120">
        <v>27772</v>
      </c>
      <c r="T33" s="120">
        <v>26683</v>
      </c>
      <c r="U33" s="120">
        <v>34260</v>
      </c>
    </row>
    <row r="34" spans="1:21" ht="14.1" customHeight="1" x14ac:dyDescent="0.2">
      <c r="A34" s="6" t="s">
        <v>62</v>
      </c>
      <c r="B34" s="90">
        <v>23944</v>
      </c>
      <c r="C34" s="90">
        <v>24370</v>
      </c>
      <c r="D34" s="90">
        <v>10201</v>
      </c>
      <c r="E34" s="90">
        <v>8970</v>
      </c>
      <c r="F34" s="90">
        <v>18082</v>
      </c>
      <c r="G34" s="90">
        <v>15367</v>
      </c>
      <c r="H34" s="90">
        <v>19078</v>
      </c>
      <c r="I34" s="90">
        <v>22121</v>
      </c>
      <c r="J34" s="90">
        <v>22706</v>
      </c>
      <c r="K34" s="90">
        <v>18416</v>
      </c>
      <c r="L34" s="90">
        <v>10529</v>
      </c>
      <c r="M34" s="90">
        <v>25632</v>
      </c>
      <c r="N34" s="127">
        <v>24052</v>
      </c>
      <c r="O34" s="120">
        <v>10469</v>
      </c>
      <c r="P34" s="120">
        <v>14871</v>
      </c>
      <c r="Q34" s="120">
        <v>23853.051039999998</v>
      </c>
      <c r="R34" s="120">
        <v>31080.987000000001</v>
      </c>
      <c r="S34" s="120">
        <v>26276</v>
      </c>
      <c r="T34" s="120">
        <v>53079</v>
      </c>
      <c r="U34" s="120">
        <v>13414</v>
      </c>
    </row>
    <row r="35" spans="1:21" ht="14.1" customHeight="1" x14ac:dyDescent="0.2">
      <c r="A35" s="6" t="s">
        <v>63</v>
      </c>
      <c r="B35" s="90">
        <v>82203</v>
      </c>
      <c r="C35" s="90">
        <v>88319</v>
      </c>
      <c r="D35" s="90">
        <v>137923</v>
      </c>
      <c r="E35" s="90">
        <v>125298</v>
      </c>
      <c r="F35" s="90">
        <v>128089</v>
      </c>
      <c r="G35" s="90">
        <v>104977</v>
      </c>
      <c r="H35" s="90">
        <v>100676</v>
      </c>
      <c r="I35" s="90">
        <v>108378</v>
      </c>
      <c r="J35" s="90">
        <v>125549</v>
      </c>
      <c r="K35" s="90">
        <v>144110</v>
      </c>
      <c r="L35" s="90">
        <v>95715</v>
      </c>
      <c r="M35" s="90">
        <v>193841</v>
      </c>
      <c r="N35" s="127">
        <v>189410</v>
      </c>
      <c r="O35" s="120">
        <v>156478</v>
      </c>
      <c r="P35" s="120">
        <v>158061</v>
      </c>
      <c r="Q35" s="120">
        <v>263670.78269999998</v>
      </c>
      <c r="R35" s="120">
        <v>317729.70699999999</v>
      </c>
      <c r="S35" s="120">
        <v>292606</v>
      </c>
      <c r="T35" s="120">
        <v>348247</v>
      </c>
      <c r="U35" s="120">
        <v>365460</v>
      </c>
    </row>
    <row r="36" spans="1:21" ht="14.1" customHeight="1" x14ac:dyDescent="0.2">
      <c r="A36" s="6" t="s">
        <v>64</v>
      </c>
      <c r="B36" s="90">
        <v>32425</v>
      </c>
      <c r="C36" s="90">
        <v>48814</v>
      </c>
      <c r="D36" s="90">
        <v>32910</v>
      </c>
      <c r="E36" s="90">
        <v>43850</v>
      </c>
      <c r="F36" s="90">
        <v>45167</v>
      </c>
      <c r="G36" s="90">
        <v>49568</v>
      </c>
      <c r="H36" s="90">
        <v>42803</v>
      </c>
      <c r="I36" s="90">
        <v>48406</v>
      </c>
      <c r="J36" s="90">
        <v>379278</v>
      </c>
      <c r="K36" s="90">
        <v>375948</v>
      </c>
      <c r="L36" s="90">
        <v>364298</v>
      </c>
      <c r="M36" s="90">
        <v>354793</v>
      </c>
      <c r="N36" s="127">
        <v>422911</v>
      </c>
      <c r="O36" s="120">
        <v>102019</v>
      </c>
      <c r="P36" s="120">
        <v>92790</v>
      </c>
      <c r="Q36" s="120">
        <v>88783.582989999995</v>
      </c>
      <c r="R36" s="120">
        <v>60153.654000000002</v>
      </c>
      <c r="S36" s="120">
        <v>53026</v>
      </c>
      <c r="T36" s="120">
        <v>64876</v>
      </c>
      <c r="U36" s="120">
        <v>111112</v>
      </c>
    </row>
    <row r="37" spans="1:21" ht="14.1" customHeight="1" thickBot="1" x14ac:dyDescent="0.25">
      <c r="A37" s="7" t="s">
        <v>65</v>
      </c>
      <c r="B37" s="91">
        <v>72097</v>
      </c>
      <c r="C37" s="91">
        <v>112774</v>
      </c>
      <c r="D37" s="91">
        <v>112911</v>
      </c>
      <c r="E37" s="91">
        <v>146322</v>
      </c>
      <c r="F37" s="91">
        <v>175067</v>
      </c>
      <c r="G37" s="91">
        <v>168206</v>
      </c>
      <c r="H37" s="91">
        <v>160961</v>
      </c>
      <c r="I37" s="91">
        <v>136966</v>
      </c>
      <c r="J37" s="91">
        <v>146967</v>
      </c>
      <c r="K37" s="91">
        <v>196963</v>
      </c>
      <c r="L37" s="91">
        <v>210089</v>
      </c>
      <c r="M37" s="91">
        <v>194533</v>
      </c>
      <c r="N37" s="122">
        <v>198828</v>
      </c>
      <c r="O37" s="119">
        <v>210255</v>
      </c>
      <c r="P37" s="119">
        <v>200994</v>
      </c>
      <c r="Q37" s="119">
        <v>239705.72536000001</v>
      </c>
      <c r="R37" s="119">
        <v>245011.05499999999</v>
      </c>
      <c r="S37" s="119">
        <v>267105</v>
      </c>
      <c r="T37" s="119">
        <v>269835</v>
      </c>
      <c r="U37" s="119">
        <v>393790</v>
      </c>
    </row>
    <row r="38" spans="1:21" ht="14.1" customHeight="1" thickBot="1" x14ac:dyDescent="0.25">
      <c r="A38" s="8" t="s">
        <v>66</v>
      </c>
      <c r="B38" s="92">
        <v>2513776</v>
      </c>
      <c r="C38" s="92">
        <v>2828516</v>
      </c>
      <c r="D38" s="92">
        <v>3180718</v>
      </c>
      <c r="E38" s="92">
        <v>2983697</v>
      </c>
      <c r="F38" s="92">
        <v>2742376</v>
      </c>
      <c r="G38" s="92">
        <v>2506434</v>
      </c>
      <c r="H38" s="92">
        <v>2354315</v>
      </c>
      <c r="I38" s="92">
        <v>2329554</v>
      </c>
      <c r="J38" s="92">
        <v>2876499</v>
      </c>
      <c r="K38" s="92">
        <v>3232331</v>
      </c>
      <c r="L38" s="92">
        <v>3301828</v>
      </c>
      <c r="M38" s="92">
        <v>3426639</v>
      </c>
      <c r="N38" s="128">
        <v>3453297</v>
      </c>
      <c r="O38" s="58">
        <v>3144958</v>
      </c>
      <c r="P38" s="58">
        <v>3368957</v>
      </c>
      <c r="Q38" s="45">
        <v>3673165.42875</v>
      </c>
      <c r="R38" s="58">
        <v>3391528.54</v>
      </c>
      <c r="S38" s="58">
        <v>3455733</v>
      </c>
      <c r="T38" s="58">
        <v>3408093</v>
      </c>
      <c r="U38" s="58">
        <v>3608714</v>
      </c>
    </row>
    <row r="39" spans="1:21" ht="14.1" customHeight="1" x14ac:dyDescent="0.2">
      <c r="A39" s="5" t="s">
        <v>67</v>
      </c>
      <c r="B39" s="89">
        <v>274672</v>
      </c>
      <c r="C39" s="89">
        <v>59875</v>
      </c>
      <c r="D39" s="89">
        <v>203625</v>
      </c>
      <c r="E39" s="89">
        <v>53625</v>
      </c>
      <c r="F39" s="89">
        <v>47375</v>
      </c>
      <c r="G39" s="89">
        <v>47375</v>
      </c>
      <c r="H39" s="89">
        <v>25500</v>
      </c>
      <c r="I39" s="89">
        <v>25500</v>
      </c>
      <c r="J39" s="89">
        <v>25500</v>
      </c>
      <c r="K39" s="89">
        <v>6500</v>
      </c>
      <c r="L39" s="89">
        <v>6500</v>
      </c>
      <c r="M39" s="89">
        <v>6500</v>
      </c>
      <c r="N39" s="120">
        <v>6500</v>
      </c>
      <c r="O39" s="120">
        <v>6500</v>
      </c>
      <c r="P39" s="120">
        <v>6500</v>
      </c>
      <c r="Q39" s="120">
        <v>6500</v>
      </c>
      <c r="R39" s="120">
        <v>6500</v>
      </c>
      <c r="S39" s="120">
        <v>6500</v>
      </c>
      <c r="T39" s="120">
        <v>6500</v>
      </c>
      <c r="U39" s="120">
        <v>6500</v>
      </c>
    </row>
    <row r="40" spans="1:21" ht="14.1" customHeight="1" x14ac:dyDescent="0.2">
      <c r="A40" s="6" t="s">
        <v>68</v>
      </c>
      <c r="B40" s="90">
        <v>129467</v>
      </c>
      <c r="C40" s="90">
        <v>126191</v>
      </c>
      <c r="D40" s="90">
        <v>124600</v>
      </c>
      <c r="E40" s="90">
        <v>126206</v>
      </c>
      <c r="F40" s="90">
        <v>129424</v>
      </c>
      <c r="G40" s="90">
        <v>133615</v>
      </c>
      <c r="H40" s="90">
        <v>138612</v>
      </c>
      <c r="I40" s="90">
        <v>130924</v>
      </c>
      <c r="J40" s="90">
        <v>134975</v>
      </c>
      <c r="K40" s="90">
        <v>162442</v>
      </c>
      <c r="L40" s="90">
        <v>135773</v>
      </c>
      <c r="M40" s="90">
        <v>148327</v>
      </c>
      <c r="N40" s="120">
        <v>152309</v>
      </c>
      <c r="O40" s="120">
        <v>150935</v>
      </c>
      <c r="P40" s="120">
        <v>149384</v>
      </c>
      <c r="Q40" s="120">
        <v>154754.85438999999</v>
      </c>
      <c r="R40" s="120">
        <v>168892.60200000001</v>
      </c>
      <c r="S40" s="120">
        <v>171158</v>
      </c>
      <c r="T40" s="120">
        <v>167505</v>
      </c>
      <c r="U40" s="120">
        <v>178225</v>
      </c>
    </row>
    <row r="41" spans="1:21" ht="14.1" customHeight="1" x14ac:dyDescent="0.2">
      <c r="A41" s="6" t="s">
        <v>69</v>
      </c>
      <c r="B41" s="90">
        <v>2370</v>
      </c>
      <c r="C41" s="90">
        <v>2371</v>
      </c>
      <c r="D41" s="90">
        <v>2266</v>
      </c>
      <c r="E41" s="90">
        <v>2425</v>
      </c>
      <c r="F41" s="90">
        <v>2406</v>
      </c>
      <c r="G41" s="90">
        <v>2408</v>
      </c>
      <c r="H41" s="90">
        <v>2438</v>
      </c>
      <c r="I41" s="90">
        <v>2523</v>
      </c>
      <c r="J41" s="90">
        <v>2589</v>
      </c>
      <c r="K41" s="90">
        <v>2638</v>
      </c>
      <c r="L41" s="90">
        <v>2690</v>
      </c>
      <c r="M41" s="90">
        <v>2361</v>
      </c>
      <c r="N41" s="119">
        <v>2374</v>
      </c>
      <c r="O41" s="119">
        <v>2418</v>
      </c>
      <c r="P41" s="119">
        <v>2471</v>
      </c>
      <c r="Q41" s="119">
        <v>2512.1962799999997</v>
      </c>
      <c r="R41" s="119">
        <v>2540.1080000000002</v>
      </c>
      <c r="S41" s="119">
        <v>2598</v>
      </c>
      <c r="T41" s="119">
        <v>2640</v>
      </c>
      <c r="U41" s="119">
        <v>2969</v>
      </c>
    </row>
    <row r="42" spans="1:21" ht="14.1" customHeight="1" x14ac:dyDescent="0.2">
      <c r="A42" s="6" t="s">
        <v>70</v>
      </c>
      <c r="B42" s="90">
        <v>30487</v>
      </c>
      <c r="C42" s="90">
        <v>25375</v>
      </c>
      <c r="D42" s="90">
        <v>22877</v>
      </c>
      <c r="E42" s="90">
        <v>22107</v>
      </c>
      <c r="F42" s="90">
        <v>19046</v>
      </c>
      <c r="G42" s="90">
        <v>19356</v>
      </c>
      <c r="H42" s="90">
        <v>20543</v>
      </c>
      <c r="I42" s="90">
        <v>28807</v>
      </c>
      <c r="J42" s="90">
        <v>32070</v>
      </c>
      <c r="K42" s="90">
        <v>31182</v>
      </c>
      <c r="L42" s="90">
        <v>28432</v>
      </c>
      <c r="M42" s="90">
        <v>63509</v>
      </c>
      <c r="N42" s="120">
        <v>69300</v>
      </c>
      <c r="O42" s="120">
        <v>85985</v>
      </c>
      <c r="P42" s="120">
        <v>86841</v>
      </c>
      <c r="Q42" s="120">
        <v>137663.81967</v>
      </c>
      <c r="R42" s="120">
        <v>147599.36600000001</v>
      </c>
      <c r="S42" s="120">
        <v>231674</v>
      </c>
      <c r="T42" s="120">
        <v>240504</v>
      </c>
      <c r="U42" s="120">
        <v>217812</v>
      </c>
    </row>
    <row r="43" spans="1:21" ht="14.1" customHeight="1" x14ac:dyDescent="0.2">
      <c r="A43" s="6" t="s">
        <v>71</v>
      </c>
      <c r="B43" s="90">
        <v>360106</v>
      </c>
      <c r="C43" s="90">
        <v>359037</v>
      </c>
      <c r="D43" s="90">
        <v>356454</v>
      </c>
      <c r="E43" s="90">
        <v>358675</v>
      </c>
      <c r="F43" s="90">
        <v>572818</v>
      </c>
      <c r="G43" s="90">
        <v>575896</v>
      </c>
      <c r="H43" s="90">
        <v>395862</v>
      </c>
      <c r="I43" s="90">
        <v>428335</v>
      </c>
      <c r="J43" s="90">
        <v>169130</v>
      </c>
      <c r="K43" s="90">
        <v>164616</v>
      </c>
      <c r="L43" s="90">
        <v>160065</v>
      </c>
      <c r="M43" s="90">
        <v>215188</v>
      </c>
      <c r="N43" s="120">
        <v>159477</v>
      </c>
      <c r="O43" s="120">
        <v>394036</v>
      </c>
      <c r="P43" s="120">
        <v>391700</v>
      </c>
      <c r="Q43" s="120">
        <v>391000.83285000001</v>
      </c>
      <c r="R43" s="120">
        <v>394901.19300000003</v>
      </c>
      <c r="S43" s="120">
        <v>389592</v>
      </c>
      <c r="T43" s="120">
        <v>387744</v>
      </c>
      <c r="U43" s="120">
        <v>414469</v>
      </c>
    </row>
    <row r="44" spans="1:21" ht="14.1" customHeight="1" x14ac:dyDescent="0.2">
      <c r="A44" s="6" t="s">
        <v>72</v>
      </c>
      <c r="B44" s="90">
        <v>3461</v>
      </c>
      <c r="C44" s="90">
        <v>3199</v>
      </c>
      <c r="D44" s="90">
        <v>2885</v>
      </c>
      <c r="E44" s="90">
        <v>2856</v>
      </c>
      <c r="F44" s="90">
        <v>2728</v>
      </c>
      <c r="G44" s="90">
        <v>3002</v>
      </c>
      <c r="H44" s="90">
        <v>2715</v>
      </c>
      <c r="I44" s="90">
        <v>2692</v>
      </c>
      <c r="J44" s="90">
        <v>3144</v>
      </c>
      <c r="K44" s="90">
        <v>3006</v>
      </c>
      <c r="L44" s="90">
        <v>3147</v>
      </c>
      <c r="M44" s="90">
        <v>2915</v>
      </c>
      <c r="N44" s="120">
        <v>2929</v>
      </c>
      <c r="O44" s="120">
        <v>2980</v>
      </c>
      <c r="P44" s="120">
        <v>2951</v>
      </c>
      <c r="Q44" s="120">
        <v>2917.3365400000002</v>
      </c>
      <c r="R44" s="120">
        <v>2820.942</v>
      </c>
      <c r="S44" s="120">
        <v>2517</v>
      </c>
      <c r="T44" s="120">
        <v>2377</v>
      </c>
      <c r="U44" s="120">
        <v>2169</v>
      </c>
    </row>
    <row r="45" spans="1:21" ht="14.1" customHeight="1" thickBot="1" x14ac:dyDescent="0.25">
      <c r="A45" s="7" t="s">
        <v>73</v>
      </c>
      <c r="B45" s="91">
        <v>70661</v>
      </c>
      <c r="C45" s="91">
        <v>64077</v>
      </c>
      <c r="D45" s="91">
        <v>136773</v>
      </c>
      <c r="E45" s="91">
        <v>86926</v>
      </c>
      <c r="F45" s="91">
        <v>67412</v>
      </c>
      <c r="G45" s="91">
        <v>120111</v>
      </c>
      <c r="H45" s="91">
        <v>106592</v>
      </c>
      <c r="I45" s="91">
        <v>96900</v>
      </c>
      <c r="J45" s="91">
        <v>84301</v>
      </c>
      <c r="K45" s="91">
        <v>36482</v>
      </c>
      <c r="L45" s="91">
        <v>23380</v>
      </c>
      <c r="M45" s="91">
        <v>13161</v>
      </c>
      <c r="N45" s="119">
        <v>19838</v>
      </c>
      <c r="O45" s="119">
        <v>15860</v>
      </c>
      <c r="P45" s="119">
        <v>52163</v>
      </c>
      <c r="Q45" s="119">
        <v>75400.780450000006</v>
      </c>
      <c r="R45" s="119">
        <v>109062.923</v>
      </c>
      <c r="S45" s="119">
        <v>214942</v>
      </c>
      <c r="T45" s="119">
        <v>113755</v>
      </c>
      <c r="U45" s="119">
        <v>203675</v>
      </c>
    </row>
    <row r="46" spans="1:21" ht="14.1" customHeight="1" thickBot="1" x14ac:dyDescent="0.25">
      <c r="A46" s="8" t="s">
        <v>74</v>
      </c>
      <c r="B46" s="92">
        <v>871224</v>
      </c>
      <c r="C46" s="92">
        <v>640125</v>
      </c>
      <c r="D46" s="92">
        <v>849480</v>
      </c>
      <c r="E46" s="92">
        <v>652820</v>
      </c>
      <c r="F46" s="92">
        <v>841209</v>
      </c>
      <c r="G46" s="92">
        <v>901763</v>
      </c>
      <c r="H46" s="92">
        <v>692262</v>
      </c>
      <c r="I46" s="92">
        <v>715681</v>
      </c>
      <c r="J46" s="92">
        <v>451709</v>
      </c>
      <c r="K46" s="92">
        <v>406866</v>
      </c>
      <c r="L46" s="92">
        <v>359987</v>
      </c>
      <c r="M46" s="92">
        <v>451961</v>
      </c>
      <c r="N46" s="58">
        <v>412727</v>
      </c>
      <c r="O46" s="58">
        <v>658716</v>
      </c>
      <c r="P46" s="58">
        <v>692012</v>
      </c>
      <c r="Q46" s="58">
        <v>770749.8221799999</v>
      </c>
      <c r="R46" s="58">
        <v>832317.13399999996</v>
      </c>
      <c r="S46" s="58">
        <v>1018983</v>
      </c>
      <c r="T46" s="58">
        <v>921025</v>
      </c>
      <c r="U46" s="58">
        <v>1025819</v>
      </c>
    </row>
    <row r="47" spans="1:21" ht="14.1" customHeight="1" x14ac:dyDescent="0.2">
      <c r="A47" s="5" t="s">
        <v>75</v>
      </c>
      <c r="B47" s="89">
        <v>106681</v>
      </c>
      <c r="C47" s="89">
        <v>106681</v>
      </c>
      <c r="D47" s="89">
        <v>106681</v>
      </c>
      <c r="E47" s="89">
        <v>117349</v>
      </c>
      <c r="F47" s="89">
        <v>117349</v>
      </c>
      <c r="G47" s="89">
        <v>117349</v>
      </c>
      <c r="H47" s="89">
        <v>160021</v>
      </c>
      <c r="I47" s="89">
        <v>160021</v>
      </c>
      <c r="J47" s="89">
        <v>160021</v>
      </c>
      <c r="K47" s="89">
        <v>176023</v>
      </c>
      <c r="L47" s="89">
        <v>211946</v>
      </c>
      <c r="M47" s="107">
        <v>211946</v>
      </c>
      <c r="N47" s="122">
        <v>211946</v>
      </c>
      <c r="O47" s="119">
        <v>236450</v>
      </c>
      <c r="P47" s="119">
        <v>236450</v>
      </c>
      <c r="Q47" s="119">
        <v>236450.364</v>
      </c>
      <c r="R47" s="119">
        <v>236450.364</v>
      </c>
      <c r="S47" s="119">
        <v>236450</v>
      </c>
      <c r="T47" s="119">
        <v>236450</v>
      </c>
      <c r="U47" s="119">
        <v>236450</v>
      </c>
    </row>
    <row r="48" spans="1:21" ht="14.1" customHeight="1" x14ac:dyDescent="0.2">
      <c r="A48" s="6" t="s">
        <v>76</v>
      </c>
      <c r="B48" s="90">
        <v>606820</v>
      </c>
      <c r="C48" s="90">
        <v>606820</v>
      </c>
      <c r="D48" s="90">
        <v>606820</v>
      </c>
      <c r="E48" s="90">
        <v>795698</v>
      </c>
      <c r="F48" s="90">
        <v>795698</v>
      </c>
      <c r="G48" s="90">
        <v>795698</v>
      </c>
      <c r="H48" s="90">
        <v>1328227</v>
      </c>
      <c r="I48" s="90">
        <v>1236071</v>
      </c>
      <c r="J48" s="90">
        <v>1236269</v>
      </c>
      <c r="K48" s="90">
        <v>1359714</v>
      </c>
      <c r="L48" s="90">
        <v>1531175</v>
      </c>
      <c r="M48" s="129">
        <v>1282190</v>
      </c>
      <c r="N48" s="126">
        <v>1281161</v>
      </c>
      <c r="O48" s="120">
        <v>1694157</v>
      </c>
      <c r="P48" s="120">
        <v>1665752</v>
      </c>
      <c r="Q48" s="120">
        <v>1381550.5549999999</v>
      </c>
      <c r="R48" s="120">
        <v>1382475.3540000001</v>
      </c>
      <c r="S48" s="120">
        <v>1383207</v>
      </c>
      <c r="T48" s="120">
        <v>1383932</v>
      </c>
      <c r="U48" s="120">
        <v>1099421</v>
      </c>
    </row>
    <row r="49" spans="1:21" ht="14.1" customHeight="1" x14ac:dyDescent="0.2">
      <c r="A49" s="6" t="s">
        <v>77</v>
      </c>
      <c r="B49" s="90">
        <v>-11062</v>
      </c>
      <c r="C49" s="90">
        <v>-11062</v>
      </c>
      <c r="D49" s="90">
        <v>-11062</v>
      </c>
      <c r="E49" s="90">
        <v>50976</v>
      </c>
      <c r="F49" s="90">
        <v>50976</v>
      </c>
      <c r="G49" s="90">
        <v>50976</v>
      </c>
      <c r="H49" s="90">
        <v>50976</v>
      </c>
      <c r="I49" s="90">
        <v>-11087</v>
      </c>
      <c r="J49" s="90">
        <v>-11087</v>
      </c>
      <c r="K49" s="90">
        <v>-11087</v>
      </c>
      <c r="L49" s="90">
        <v>-11087</v>
      </c>
      <c r="M49" s="130">
        <v>-10932</v>
      </c>
      <c r="N49" s="127">
        <v>-10932</v>
      </c>
      <c r="O49" s="120">
        <v>-10932</v>
      </c>
      <c r="P49" s="120">
        <v>-10932</v>
      </c>
      <c r="Q49" s="123">
        <v>-10977.225869999998</v>
      </c>
      <c r="R49" s="120">
        <v>-10977.226000000001</v>
      </c>
      <c r="S49" s="120">
        <v>-10977</v>
      </c>
      <c r="T49" s="120">
        <v>-10977</v>
      </c>
      <c r="U49" s="120">
        <v>-11001</v>
      </c>
    </row>
    <row r="50" spans="1:21" ht="14.1" customHeight="1" x14ac:dyDescent="0.2">
      <c r="A50" s="6" t="s">
        <v>78</v>
      </c>
      <c r="B50" s="90">
        <v>145</v>
      </c>
      <c r="C50" s="90">
        <v>-637</v>
      </c>
      <c r="D50" s="90">
        <v>3546</v>
      </c>
      <c r="E50" s="90">
        <v>9341</v>
      </c>
      <c r="F50" s="90">
        <v>4507</v>
      </c>
      <c r="G50" s="90">
        <v>2628</v>
      </c>
      <c r="H50" s="90">
        <v>3505</v>
      </c>
      <c r="I50" s="90">
        <v>2415</v>
      </c>
      <c r="J50" s="90">
        <v>-37408</v>
      </c>
      <c r="K50" s="90">
        <v>-21833</v>
      </c>
      <c r="L50" s="90">
        <v>-21051</v>
      </c>
      <c r="M50" s="130">
        <v>-14360</v>
      </c>
      <c r="N50" s="127">
        <v>-6505</v>
      </c>
      <c r="O50" s="120">
        <v>-20842</v>
      </c>
      <c r="P50" s="120">
        <v>-4954</v>
      </c>
      <c r="Q50" s="123">
        <v>-5038.0380400000004</v>
      </c>
      <c r="R50" s="120">
        <v>489.14</v>
      </c>
      <c r="S50" s="120">
        <v>2534</v>
      </c>
      <c r="T50" s="120">
        <v>-644</v>
      </c>
      <c r="U50" s="120">
        <v>6876</v>
      </c>
    </row>
    <row r="51" spans="1:21" ht="14.1" customHeight="1" x14ac:dyDescent="0.2">
      <c r="A51" s="6" t="s">
        <v>79</v>
      </c>
      <c r="B51" s="93">
        <v>-35</v>
      </c>
      <c r="C51" s="93">
        <v>24</v>
      </c>
      <c r="D51" s="93">
        <v>-2</v>
      </c>
      <c r="E51" s="93">
        <v>265</v>
      </c>
      <c r="F51" s="93">
        <v>126</v>
      </c>
      <c r="G51" s="93">
        <v>269</v>
      </c>
      <c r="H51" s="93">
        <v>378</v>
      </c>
      <c r="I51" s="93">
        <v>529</v>
      </c>
      <c r="J51" s="90">
        <v>2898</v>
      </c>
      <c r="K51" s="90">
        <v>2239</v>
      </c>
      <c r="L51" s="90">
        <v>1327</v>
      </c>
      <c r="M51" s="131">
        <v>803</v>
      </c>
      <c r="N51" s="132">
        <v>-21</v>
      </c>
      <c r="O51" s="125">
        <v>-187</v>
      </c>
      <c r="P51" s="125">
        <v>278</v>
      </c>
      <c r="Q51" s="157">
        <v>55.567440000000005</v>
      </c>
      <c r="R51" s="125">
        <v>-96.820999999999998</v>
      </c>
      <c r="S51" s="125">
        <v>-322</v>
      </c>
      <c r="T51" s="125">
        <v>1210</v>
      </c>
      <c r="U51" s="120">
        <v>-590</v>
      </c>
    </row>
    <row r="52" spans="1:21" ht="14.1" customHeight="1" x14ac:dyDescent="0.2">
      <c r="A52" s="6" t="s">
        <v>80</v>
      </c>
      <c r="B52" s="90">
        <v>-14501</v>
      </c>
      <c r="C52" s="90">
        <v>-24245</v>
      </c>
      <c r="D52" s="90">
        <v>-20571</v>
      </c>
      <c r="E52" s="90">
        <v>-65531</v>
      </c>
      <c r="F52" s="90">
        <v>-86007</v>
      </c>
      <c r="G52" s="90">
        <v>-89192</v>
      </c>
      <c r="H52" s="90">
        <v>-87682</v>
      </c>
      <c r="I52" s="90">
        <v>-113719</v>
      </c>
      <c r="J52" s="90">
        <v>-129942</v>
      </c>
      <c r="K52" s="90">
        <v>-214213</v>
      </c>
      <c r="L52" s="90">
        <v>-158291</v>
      </c>
      <c r="M52" s="130">
        <v>-129723</v>
      </c>
      <c r="N52" s="127">
        <v>-120438</v>
      </c>
      <c r="O52" s="120">
        <v>-147347</v>
      </c>
      <c r="P52" s="120">
        <v>-153799</v>
      </c>
      <c r="Q52" s="123">
        <v>-145330.546</v>
      </c>
      <c r="R52" s="120">
        <v>-152476.43900000001</v>
      </c>
      <c r="S52" s="120">
        <v>-147610</v>
      </c>
      <c r="T52" s="120">
        <v>-143870</v>
      </c>
      <c r="U52" s="120">
        <v>-154451</v>
      </c>
    </row>
    <row r="53" spans="1:21" ht="14.1" customHeight="1" x14ac:dyDescent="0.2">
      <c r="A53" s="6" t="s">
        <v>81</v>
      </c>
      <c r="B53" s="90">
        <v>57308</v>
      </c>
      <c r="C53" s="90">
        <v>57308</v>
      </c>
      <c r="D53" s="90">
        <v>57308</v>
      </c>
      <c r="E53" s="90">
        <v>-134565</v>
      </c>
      <c r="F53" s="90">
        <v>-134565</v>
      </c>
      <c r="G53" s="90">
        <v>-134565</v>
      </c>
      <c r="H53" s="90">
        <v>-134565</v>
      </c>
      <c r="I53" s="90">
        <v>-211835</v>
      </c>
      <c r="J53" s="90">
        <v>-211835</v>
      </c>
      <c r="K53" s="90">
        <v>-211835</v>
      </c>
      <c r="L53" s="90">
        <v>-211835</v>
      </c>
      <c r="M53" s="130">
        <v>-461865</v>
      </c>
      <c r="N53" s="127">
        <v>-461865</v>
      </c>
      <c r="O53" s="120">
        <v>-461865</v>
      </c>
      <c r="P53" s="120">
        <v>-461864</v>
      </c>
      <c r="Q53" s="123">
        <v>-480114.96799999999</v>
      </c>
      <c r="R53" s="120">
        <v>-480114.96799999999</v>
      </c>
      <c r="S53" s="120">
        <v>-480115</v>
      </c>
      <c r="T53" s="120">
        <v>-480115</v>
      </c>
      <c r="U53" s="120">
        <v>-186052</v>
      </c>
    </row>
    <row r="54" spans="1:21" ht="14.1" customHeight="1" x14ac:dyDescent="0.2">
      <c r="A54" s="10" t="s">
        <v>82</v>
      </c>
      <c r="B54" s="59">
        <v>-37995</v>
      </c>
      <c r="C54" s="59">
        <v>-180025</v>
      </c>
      <c r="D54" s="59">
        <v>-107478</v>
      </c>
      <c r="E54" s="59">
        <v>0</v>
      </c>
      <c r="F54" s="59">
        <v>-54660</v>
      </c>
      <c r="G54" s="59">
        <v>-63748</v>
      </c>
      <c r="H54" s="59">
        <v>-103653</v>
      </c>
      <c r="I54" s="59">
        <v>0</v>
      </c>
      <c r="J54" s="133">
        <v>-150516</v>
      </c>
      <c r="K54" s="133">
        <v>-283178</v>
      </c>
      <c r="L54" s="133">
        <v>-371560</v>
      </c>
      <c r="M54" s="131">
        <v>0</v>
      </c>
      <c r="N54" s="122">
        <v>-214815</v>
      </c>
      <c r="O54" s="134">
        <v>-298880</v>
      </c>
      <c r="P54" s="134">
        <v>-333689</v>
      </c>
      <c r="Q54" s="158">
        <v>0</v>
      </c>
      <c r="R54" s="134">
        <v>-13038.01</v>
      </c>
      <c r="S54" s="134">
        <v>-12519</v>
      </c>
      <c r="T54" s="134">
        <v>-8553</v>
      </c>
      <c r="U54" s="134">
        <v>0</v>
      </c>
    </row>
    <row r="55" spans="1:21" ht="14.1" customHeight="1" x14ac:dyDescent="0.2">
      <c r="A55" s="56" t="s">
        <v>83</v>
      </c>
      <c r="B55" s="94">
        <v>707361</v>
      </c>
      <c r="C55" s="94">
        <v>554864</v>
      </c>
      <c r="D55" s="94">
        <v>635242</v>
      </c>
      <c r="E55" s="94">
        <v>773533</v>
      </c>
      <c r="F55" s="94">
        <v>693424</v>
      </c>
      <c r="G55" s="94">
        <v>679415</v>
      </c>
      <c r="H55" s="94">
        <v>1217207</v>
      </c>
      <c r="I55" s="94">
        <v>1062395</v>
      </c>
      <c r="J55" s="94">
        <v>858400</v>
      </c>
      <c r="K55" s="94">
        <v>795830</v>
      </c>
      <c r="L55" s="94">
        <v>970624</v>
      </c>
      <c r="M55" s="130">
        <v>878059</v>
      </c>
      <c r="N55" s="126">
        <v>678532</v>
      </c>
      <c r="O55" s="120">
        <v>990555</v>
      </c>
      <c r="P55" s="120">
        <v>937242</v>
      </c>
      <c r="Q55" s="123">
        <v>976595.70852999995</v>
      </c>
      <c r="R55" s="120">
        <v>962711.39399999997</v>
      </c>
      <c r="S55" s="120">
        <v>970648</v>
      </c>
      <c r="T55" s="120">
        <v>977433</v>
      </c>
      <c r="U55" s="120">
        <v>990652</v>
      </c>
    </row>
    <row r="56" spans="1:21" ht="14.1" customHeight="1" x14ac:dyDescent="0.2">
      <c r="A56" s="32" t="s">
        <v>84</v>
      </c>
      <c r="B56" s="95">
        <v>0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135">
        <v>0</v>
      </c>
      <c r="N56" s="136">
        <v>1500</v>
      </c>
      <c r="O56" s="119">
        <v>1500</v>
      </c>
      <c r="P56" s="119">
        <v>1500</v>
      </c>
      <c r="Q56" s="121">
        <v>1519.86445</v>
      </c>
      <c r="R56" s="119">
        <v>1475.8579999999999</v>
      </c>
      <c r="S56" s="119">
        <v>2914</v>
      </c>
      <c r="T56" s="119">
        <v>2840</v>
      </c>
      <c r="U56" s="119">
        <v>5965</v>
      </c>
    </row>
    <row r="57" spans="1:21" ht="14.1" customHeight="1" thickBot="1" x14ac:dyDescent="0.25">
      <c r="A57" s="4" t="s">
        <v>85</v>
      </c>
      <c r="B57" s="96">
        <v>707361</v>
      </c>
      <c r="C57" s="96">
        <v>554864</v>
      </c>
      <c r="D57" s="96">
        <v>635242</v>
      </c>
      <c r="E57" s="96">
        <v>773533</v>
      </c>
      <c r="F57" s="96">
        <v>693424</v>
      </c>
      <c r="G57" s="96">
        <v>679415</v>
      </c>
      <c r="H57" s="96">
        <v>1217207</v>
      </c>
      <c r="I57" s="96">
        <v>1062395</v>
      </c>
      <c r="J57" s="96">
        <v>858400</v>
      </c>
      <c r="K57" s="96">
        <v>795830</v>
      </c>
      <c r="L57" s="96">
        <v>970624</v>
      </c>
      <c r="M57" s="137">
        <v>878059</v>
      </c>
      <c r="N57" s="138">
        <v>680032</v>
      </c>
      <c r="O57" s="138">
        <v>992055</v>
      </c>
      <c r="P57" s="138">
        <v>938742</v>
      </c>
      <c r="Q57" s="159">
        <v>978115.57298000006</v>
      </c>
      <c r="R57" s="138">
        <v>964187.25199999998</v>
      </c>
      <c r="S57" s="138">
        <v>973562</v>
      </c>
      <c r="T57" s="138">
        <v>980273</v>
      </c>
      <c r="U57" s="138">
        <v>996617</v>
      </c>
    </row>
    <row r="58" spans="1:21" ht="14.1" customHeight="1" thickBot="1" x14ac:dyDescent="0.25">
      <c r="A58" s="8" t="s">
        <v>57</v>
      </c>
      <c r="B58" s="92">
        <v>4092361</v>
      </c>
      <c r="C58" s="92">
        <v>4023505</v>
      </c>
      <c r="D58" s="92">
        <v>4665440</v>
      </c>
      <c r="E58" s="92">
        <v>4410050</v>
      </c>
      <c r="F58" s="92">
        <v>4277009</v>
      </c>
      <c r="G58" s="92">
        <v>4087612</v>
      </c>
      <c r="H58" s="92">
        <v>4263784</v>
      </c>
      <c r="I58" s="92">
        <v>4107630</v>
      </c>
      <c r="J58" s="92">
        <v>4186608</v>
      </c>
      <c r="K58" s="92">
        <v>4435027</v>
      </c>
      <c r="L58" s="92">
        <v>4632439</v>
      </c>
      <c r="M58" s="45">
        <v>4756659</v>
      </c>
      <c r="N58" s="139">
        <v>4546056</v>
      </c>
      <c r="O58" s="140">
        <v>4795729</v>
      </c>
      <c r="P58" s="140">
        <v>4999709</v>
      </c>
      <c r="Q58" s="137">
        <v>5422030.8239099998</v>
      </c>
      <c r="R58" s="140">
        <v>5188032.926</v>
      </c>
      <c r="S58" s="140">
        <v>5448279</v>
      </c>
      <c r="T58" s="140">
        <v>5309391</v>
      </c>
      <c r="U58" s="140">
        <v>5631150</v>
      </c>
    </row>
    <row r="59" spans="1:21" ht="14.1" customHeight="1" x14ac:dyDescent="0.2">
      <c r="A59" s="2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1:21" ht="15" customHeight="1" x14ac:dyDescent="0.2">
      <c r="A60" s="2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</row>
    <row r="61" spans="1:21" ht="15" customHeight="1" x14ac:dyDescent="0.2">
      <c r="A61" s="99" t="s">
        <v>86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97"/>
    </row>
    <row r="62" spans="1:21" ht="14.1" customHeight="1" x14ac:dyDescent="0.2">
      <c r="A62" s="2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1:21" ht="14.1" customHeight="1" x14ac:dyDescent="0.2">
      <c r="A63" s="2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1:21" ht="14.1" customHeight="1" x14ac:dyDescent="0.2">
      <c r="A64" s="2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1:21" ht="15" customHeight="1" x14ac:dyDescent="0.2">
      <c r="A65" s="2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1:21" ht="15" customHeight="1" x14ac:dyDescent="0.2">
      <c r="A66" s="2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1:21" ht="14.1" customHeight="1" x14ac:dyDescent="0.2">
      <c r="A67" s="2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1:21" ht="14.1" customHeight="1" x14ac:dyDescent="0.2">
      <c r="A68" s="2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1:21" ht="14.1" customHeight="1" x14ac:dyDescent="0.2">
      <c r="A69" s="2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1:21" ht="14.1" customHeight="1" x14ac:dyDescent="0.2">
      <c r="A70" s="2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1:21" ht="14.1" customHeight="1" x14ac:dyDescent="0.2">
      <c r="A71" s="2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</row>
    <row r="72" spans="1:21" ht="14.1" customHeight="1" x14ac:dyDescent="0.2">
      <c r="A72" s="2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1" ht="14.1" customHeight="1" x14ac:dyDescent="0.2">
      <c r="A73" s="2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</row>
    <row r="74" spans="1:21" ht="14.1" customHeight="1" x14ac:dyDescent="0.2">
      <c r="A74" s="2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</row>
    <row r="75" spans="1:21" ht="14.1" customHeight="1" x14ac:dyDescent="0.2">
      <c r="A75" s="2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ht="14.1" customHeight="1" x14ac:dyDescent="0.2">
      <c r="A76" s="2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spans="1:21" ht="14.1" customHeight="1" x14ac:dyDescent="0.2">
      <c r="A77" s="2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</row>
    <row r="78" spans="1:21" ht="14.1" customHeight="1" x14ac:dyDescent="0.2">
      <c r="A78" s="2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spans="1:21" ht="14.1" customHeight="1" x14ac:dyDescent="0.2">
      <c r="A79" s="2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spans="1:21" ht="14.1" customHeight="1" x14ac:dyDescent="0.2">
      <c r="A80" s="2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1:21" ht="14.1" customHeight="1" x14ac:dyDescent="0.2">
      <c r="A81" s="2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1:21" ht="14.1" customHeight="1" x14ac:dyDescent="0.2">
      <c r="A82" s="2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1:21" ht="14.1" customHeight="1" x14ac:dyDescent="0.2">
      <c r="A83" s="2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1:21" ht="14.1" customHeight="1" x14ac:dyDescent="0.2">
      <c r="A84" s="2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  <row r="85" spans="1:21" ht="14.1" customHeight="1" x14ac:dyDescent="0.2">
      <c r="A85" s="2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</row>
    <row r="86" spans="1:21" ht="14.1" customHeight="1" x14ac:dyDescent="0.2">
      <c r="A86" s="2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</row>
    <row r="87" spans="1:21" ht="14.1" customHeight="1" x14ac:dyDescent="0.2">
      <c r="A87" s="2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</row>
    <row r="88" spans="1:21" ht="15" customHeight="1" x14ac:dyDescent="0.2">
      <c r="A88" s="2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</row>
    <row r="89" spans="1:21" ht="15" customHeight="1" x14ac:dyDescent="0.2">
      <c r="A89" s="2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</row>
    <row r="90" spans="1:21" ht="15" customHeight="1" x14ac:dyDescent="0.2">
      <c r="A90" s="2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spans="1:21" ht="15" customHeight="1" x14ac:dyDescent="0.2">
      <c r="A91" s="2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spans="1:21" ht="15" customHeight="1" x14ac:dyDescent="0.2">
      <c r="A92" s="2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</row>
    <row r="93" spans="1:21" ht="15" customHeight="1" x14ac:dyDescent="0.2">
      <c r="A93" s="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spans="1:21" ht="15" customHeight="1" x14ac:dyDescent="0.2">
      <c r="A94" s="2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1" ht="15" customHeight="1" x14ac:dyDescent="0.2">
      <c r="A95" s="2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</row>
    <row r="96" spans="1:21" ht="14.1" customHeight="1" x14ac:dyDescent="0.2">
      <c r="A96" s="2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</row>
    <row r="97" spans="1:21" ht="14.1" customHeight="1" x14ac:dyDescent="0.2">
      <c r="A97" s="2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spans="1:21" ht="14.1" customHeight="1" x14ac:dyDescent="0.2">
      <c r="A98" s="2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1" ht="14.1" customHeight="1" x14ac:dyDescent="0.2">
      <c r="A99" s="2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ht="14.1" customHeight="1" x14ac:dyDescent="0.2">
      <c r="A100" s="2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</row>
    <row r="101" spans="1:21" ht="14.1" customHeight="1" x14ac:dyDescent="0.2">
      <c r="A101" s="2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ht="15" customHeight="1" x14ac:dyDescent="0.2">
      <c r="A102" s="2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</row>
    <row r="103" spans="1:21" ht="15" customHeight="1" x14ac:dyDescent="0.2">
      <c r="A103" s="2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</row>
    <row r="104" spans="1:21" ht="15" customHeight="1" x14ac:dyDescent="0.2">
      <c r="A104" s="2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</row>
    <row r="105" spans="1:21" ht="15" customHeight="1" x14ac:dyDescent="0.2">
      <c r="A105" s="2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</row>
    <row r="106" spans="1:21" ht="15" customHeight="1" x14ac:dyDescent="0.2">
      <c r="A106" s="2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1" ht="15" customHeight="1" x14ac:dyDescent="0.2">
      <c r="A107" s="2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1" ht="15" customHeight="1" x14ac:dyDescent="0.2">
      <c r="A108" s="2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</row>
    <row r="109" spans="1:21" ht="14.1" customHeight="1" x14ac:dyDescent="0.2">
      <c r="A109" s="2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1:21" ht="14.1" customHeight="1" x14ac:dyDescent="0.2">
      <c r="A110" s="2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1:21" ht="15" customHeight="1" x14ac:dyDescent="0.2">
      <c r="A111" s="2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1:21" ht="14.1" customHeight="1" x14ac:dyDescent="0.2">
      <c r="A112" s="2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</row>
    <row r="113" spans="1:21" ht="15" customHeight="1" x14ac:dyDescent="0.2">
      <c r="A113" s="2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</row>
    <row r="114" spans="1:21" ht="15" customHeight="1" x14ac:dyDescent="0.2">
      <c r="A114" s="2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</row>
    <row r="115" spans="1:21" ht="14.1" customHeight="1" x14ac:dyDescent="0.2">
      <c r="A115" s="2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ht="14.1" customHeight="1" x14ac:dyDescent="0.2">
      <c r="A116" s="2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ht="14.1" customHeight="1" x14ac:dyDescent="0.2">
      <c r="A117" s="2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</row>
    <row r="118" spans="1:21" ht="15" customHeight="1" x14ac:dyDescent="0.2">
      <c r="A118" s="2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</row>
    <row r="119" spans="1:21" ht="15" customHeight="1" x14ac:dyDescent="0.2">
      <c r="A119" s="2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</row>
    <row r="120" spans="1:21" ht="14.1" customHeight="1" x14ac:dyDescent="0.2">
      <c r="A120" s="2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ht="14.1" customHeight="1" x14ac:dyDescent="0.2">
      <c r="A121" s="2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  <row r="122" spans="1:21" ht="14.1" customHeight="1" x14ac:dyDescent="0.2">
      <c r="A122" s="2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</row>
    <row r="123" spans="1:21" ht="14.1" customHeight="1" x14ac:dyDescent="0.2">
      <c r="A123" s="2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</row>
    <row r="124" spans="1:21" ht="14.1" customHeight="1" x14ac:dyDescent="0.2">
      <c r="A124" s="2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</row>
    <row r="125" spans="1:21" ht="14.1" customHeight="1" x14ac:dyDescent="0.2">
      <c r="A125" s="2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</row>
    <row r="126" spans="1:21" ht="14.1" customHeight="1" x14ac:dyDescent="0.2">
      <c r="A126" s="2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21" ht="14.1" customHeight="1" x14ac:dyDescent="0.2">
      <c r="A127" s="2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1" ht="14.1" customHeight="1" x14ac:dyDescent="0.2">
      <c r="A128" s="2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</row>
    <row r="129" spans="1:21" ht="14.1" customHeight="1" x14ac:dyDescent="0.2">
      <c r="A129" s="2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</row>
    <row r="130" spans="1:21" ht="14.1" customHeight="1" x14ac:dyDescent="0.2">
      <c r="A130" s="2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1" ht="14.1" customHeight="1" x14ac:dyDescent="0.2">
      <c r="A131" s="2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1" ht="14.1" customHeight="1" x14ac:dyDescent="0.2">
      <c r="A132" s="2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</row>
    <row r="133" spans="1:21" ht="14.1" customHeight="1" x14ac:dyDescent="0.2">
      <c r="A133" s="2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</row>
    <row r="134" spans="1:21" ht="14.1" customHeight="1" x14ac:dyDescent="0.2">
      <c r="A134" s="2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</row>
    <row r="135" spans="1:21" ht="14.1" customHeight="1" x14ac:dyDescent="0.2">
      <c r="A135" s="2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</row>
    <row r="136" spans="1:21" ht="14.1" customHeight="1" x14ac:dyDescent="0.2">
      <c r="A136" s="2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</row>
    <row r="137" spans="1:21" ht="14.1" customHeight="1" x14ac:dyDescent="0.2">
      <c r="A137" s="2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</row>
    <row r="138" spans="1:21" ht="14.1" customHeight="1" x14ac:dyDescent="0.2">
      <c r="A138" s="2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</row>
    <row r="139" spans="1:21" ht="14.1" customHeight="1" x14ac:dyDescent="0.2">
      <c r="A139" s="2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</row>
    <row r="140" spans="1:21" ht="14.1" customHeight="1" x14ac:dyDescent="0.2">
      <c r="A140" s="2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</row>
    <row r="141" spans="1:21" ht="15" customHeight="1" x14ac:dyDescent="0.2">
      <c r="A141" s="2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</row>
    <row r="142" spans="1:21" ht="15" customHeight="1" x14ac:dyDescent="0.2">
      <c r="A142" s="2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</row>
    <row r="143" spans="1:21" ht="15" customHeight="1" x14ac:dyDescent="0.2">
      <c r="A143" s="2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</row>
    <row r="144" spans="1:21" ht="15" customHeight="1" x14ac:dyDescent="0.2">
      <c r="A144" s="2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</row>
    <row r="145" spans="1:21" ht="15" customHeight="1" x14ac:dyDescent="0.2">
      <c r="A145" s="2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</row>
    <row r="146" spans="1:21" ht="15" customHeight="1" x14ac:dyDescent="0.2">
      <c r="A146" s="2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</row>
    <row r="147" spans="1:21" ht="15" customHeight="1" x14ac:dyDescent="0.2">
      <c r="A147" s="2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</row>
    <row r="148" spans="1:21" ht="15" customHeight="1" x14ac:dyDescent="0.2">
      <c r="A148" s="2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</row>
    <row r="149" spans="1:21" ht="14.1" customHeight="1" x14ac:dyDescent="0.2">
      <c r="A149" s="2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</row>
    <row r="150" spans="1:21" ht="14.1" customHeight="1" x14ac:dyDescent="0.2">
      <c r="A150" s="2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</row>
    <row r="151" spans="1:21" ht="14.1" customHeight="1" x14ac:dyDescent="0.2">
      <c r="A151" s="2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</row>
    <row r="152" spans="1:21" ht="14.1" customHeight="1" x14ac:dyDescent="0.2">
      <c r="A152" s="2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</row>
    <row r="153" spans="1:21" ht="14.1" customHeight="1" x14ac:dyDescent="0.2">
      <c r="A153" s="2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</row>
    <row r="154" spans="1:21" ht="14.1" customHeight="1" x14ac:dyDescent="0.2">
      <c r="A154" s="2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</row>
    <row r="155" spans="1:21" ht="15" customHeight="1" x14ac:dyDescent="0.2">
      <c r="A155" s="2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</row>
    <row r="156" spans="1:21" ht="15" customHeight="1" x14ac:dyDescent="0.2">
      <c r="A156" s="2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1" ht="15" customHeight="1" x14ac:dyDescent="0.2">
      <c r="A157" s="2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</row>
    <row r="158" spans="1:21" ht="15" customHeight="1" x14ac:dyDescent="0.2">
      <c r="A158" s="2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</row>
    <row r="159" spans="1:21" ht="15" customHeight="1" x14ac:dyDescent="0.2">
      <c r="A159" s="2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</row>
    <row r="160" spans="1:21" ht="15" customHeight="1" x14ac:dyDescent="0.2">
      <c r="A160" s="2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</row>
    <row r="161" spans="1:21" ht="15" customHeight="1" x14ac:dyDescent="0.2">
      <c r="A161" s="2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</row>
    <row r="162" spans="1:21" ht="14.1" customHeight="1" x14ac:dyDescent="0.2">
      <c r="A162" s="2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ht="14.1" customHeight="1" x14ac:dyDescent="0.2">
      <c r="A163" s="2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</row>
    <row r="164" spans="1:21" ht="15" customHeight="1" x14ac:dyDescent="0.2">
      <c r="A164" s="2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</row>
    <row r="165" spans="1:21" ht="14.1" customHeight="1" x14ac:dyDescent="0.2">
      <c r="A165" s="2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</row>
    <row r="166" spans="1:21" ht="15" customHeight="1" x14ac:dyDescent="0.2">
      <c r="A166" s="2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</row>
    <row r="167" spans="1:21" ht="15" customHeight="1" x14ac:dyDescent="0.2">
      <c r="A167" s="2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</row>
    <row r="168" spans="1:21" ht="14.1" customHeight="1" x14ac:dyDescent="0.2">
      <c r="A168" s="2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</row>
    <row r="169" spans="1:21" ht="14.1" customHeight="1" x14ac:dyDescent="0.2">
      <c r="A169" s="2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</row>
    <row r="170" spans="1:21" ht="14.1" customHeight="1" x14ac:dyDescent="0.2">
      <c r="A170" s="2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</row>
    <row r="171" spans="1:21" ht="15" customHeight="1" x14ac:dyDescent="0.2">
      <c r="A171" s="2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</row>
    <row r="172" spans="1:21" ht="15" customHeight="1" x14ac:dyDescent="0.2">
      <c r="A172" s="2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1:21" ht="14.1" customHeight="1" x14ac:dyDescent="0.2">
      <c r="A173" s="2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</row>
    <row r="174" spans="1:21" ht="14.1" customHeight="1" x14ac:dyDescent="0.2">
      <c r="A174" s="2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</row>
    <row r="175" spans="1:21" ht="14.1" customHeight="1" x14ac:dyDescent="0.2">
      <c r="A175" s="2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</row>
    <row r="176" spans="1:21" ht="14.1" customHeight="1" x14ac:dyDescent="0.2">
      <c r="A176" s="2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</row>
    <row r="177" spans="1:21" ht="14.1" customHeight="1" x14ac:dyDescent="0.2">
      <c r="A177" s="2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</row>
    <row r="178" spans="1:21" ht="14.1" customHeight="1" x14ac:dyDescent="0.2">
      <c r="A178" s="2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</row>
    <row r="179" spans="1:21" ht="14.1" customHeight="1" x14ac:dyDescent="0.2">
      <c r="A179" s="2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</row>
    <row r="180" spans="1:21" ht="14.1" customHeight="1" x14ac:dyDescent="0.2">
      <c r="A180" s="2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ht="14.1" customHeight="1" x14ac:dyDescent="0.2">
      <c r="A181" s="2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ht="14.1" customHeight="1" x14ac:dyDescent="0.2">
      <c r="A182" s="2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ht="14.1" customHeight="1" x14ac:dyDescent="0.2">
      <c r="A183" s="2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</row>
    <row r="184" spans="1:21" ht="14.1" customHeight="1" x14ac:dyDescent="0.2">
      <c r="A184" s="2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</row>
    <row r="185" spans="1:21" ht="14.1" customHeight="1" x14ac:dyDescent="0.2">
      <c r="A185" s="2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1" ht="14.1" customHeight="1" x14ac:dyDescent="0.2">
      <c r="A186" s="2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1" ht="14.1" customHeight="1" x14ac:dyDescent="0.2">
      <c r="A187" s="2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1" ht="14.1" customHeight="1" x14ac:dyDescent="0.2">
      <c r="A188" s="2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1" ht="14.1" customHeight="1" x14ac:dyDescent="0.2">
      <c r="A189" s="2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1" ht="14.1" customHeight="1" x14ac:dyDescent="0.2">
      <c r="A190" s="2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</row>
    <row r="191" spans="1:21" ht="14.1" customHeight="1" x14ac:dyDescent="0.2">
      <c r="A191" s="2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1" ht="14.1" customHeight="1" x14ac:dyDescent="0.2">
      <c r="A192" s="2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</row>
    <row r="193" spans="1:21" ht="14.1" customHeight="1" x14ac:dyDescent="0.2">
      <c r="A193" s="2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</row>
    <row r="194" spans="1:21" ht="15" customHeight="1" x14ac:dyDescent="0.2">
      <c r="A194" s="2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</row>
    <row r="195" spans="1:21" ht="15" customHeight="1" x14ac:dyDescent="0.2">
      <c r="A195" s="2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</row>
    <row r="196" spans="1:21" ht="15" customHeight="1" x14ac:dyDescent="0.2">
      <c r="A196" s="2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</row>
    <row r="197" spans="1:21" ht="15" customHeight="1" x14ac:dyDescent="0.2">
      <c r="A197" s="2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</row>
    <row r="198" spans="1:21" ht="15" customHeight="1" x14ac:dyDescent="0.2">
      <c r="A198" s="2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</row>
    <row r="199" spans="1:21" ht="15" customHeight="1" x14ac:dyDescent="0.2">
      <c r="A199" s="2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</row>
    <row r="200" spans="1:21" ht="15" customHeight="1" x14ac:dyDescent="0.2">
      <c r="A200" s="2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</row>
    <row r="201" spans="1:21" ht="15" customHeight="1" x14ac:dyDescent="0.2">
      <c r="A201" s="2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</row>
    <row r="202" spans="1:21" ht="14.1" customHeight="1" x14ac:dyDescent="0.2">
      <c r="A202" s="2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</row>
    <row r="203" spans="1:21" ht="14.1" customHeight="1" x14ac:dyDescent="0.2">
      <c r="A203" s="2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</row>
    <row r="204" spans="1:21" ht="14.1" customHeight="1" x14ac:dyDescent="0.2">
      <c r="A204" s="2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</row>
    <row r="205" spans="1:21" ht="14.1" customHeight="1" x14ac:dyDescent="0.2">
      <c r="A205" s="2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</row>
    <row r="206" spans="1:21" ht="14.1" customHeight="1" x14ac:dyDescent="0.2">
      <c r="A206" s="2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</row>
    <row r="207" spans="1:21" ht="14.1" customHeight="1" x14ac:dyDescent="0.2">
      <c r="A207" s="2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</row>
    <row r="208" spans="1:21" ht="15" customHeight="1" x14ac:dyDescent="0.2">
      <c r="A208" s="2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</row>
    <row r="209" spans="1:21" ht="15" customHeight="1" x14ac:dyDescent="0.2">
      <c r="A209" s="2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</row>
    <row r="210" spans="1:21" ht="15" customHeight="1" x14ac:dyDescent="0.2">
      <c r="A210" s="2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</row>
    <row r="211" spans="1:21" ht="15" customHeight="1" x14ac:dyDescent="0.2">
      <c r="A211" s="2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</row>
    <row r="212" spans="1:21" ht="15" customHeight="1" x14ac:dyDescent="0.2">
      <c r="A212" s="2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</row>
    <row r="213" spans="1:21" ht="15" customHeight="1" x14ac:dyDescent="0.2">
      <c r="A213" s="2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</row>
    <row r="214" spans="1:21" ht="15" customHeight="1" x14ac:dyDescent="0.2">
      <c r="A214" s="2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</row>
    <row r="215" spans="1:21" ht="14.1" customHeight="1" x14ac:dyDescent="0.2">
      <c r="A215" s="2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</row>
    <row r="216" spans="1:21" ht="14.1" customHeight="1" x14ac:dyDescent="0.2">
      <c r="A216" s="2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</row>
    <row r="217" spans="1:21" ht="15" customHeight="1" x14ac:dyDescent="0.2">
      <c r="A217" s="2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</row>
    <row r="218" spans="1:21" ht="14.1" customHeight="1" x14ac:dyDescent="0.2">
      <c r="A218" s="2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</row>
    <row r="219" spans="1:21" ht="15" customHeight="1" x14ac:dyDescent="0.2">
      <c r="A219" s="2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1" ht="15" customHeight="1" x14ac:dyDescent="0.2">
      <c r="A220" s="2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1" ht="14.1" customHeight="1" x14ac:dyDescent="0.2">
      <c r="A221" s="2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1" ht="14.1" customHeight="1" x14ac:dyDescent="0.2">
      <c r="A222" s="2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</row>
    <row r="223" spans="1:21" ht="14.1" customHeight="1" x14ac:dyDescent="0.2">
      <c r="A223" s="2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</row>
    <row r="224" spans="1:21" ht="15" customHeight="1" x14ac:dyDescent="0.2">
      <c r="A224" s="2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</row>
    <row r="225" spans="1:21" ht="15" customHeight="1" x14ac:dyDescent="0.2">
      <c r="A225" s="2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</row>
    <row r="226" spans="1:21" ht="14.1" customHeight="1" x14ac:dyDescent="0.2">
      <c r="A226" s="2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</row>
    <row r="227" spans="1:21" ht="14.1" customHeight="1" x14ac:dyDescent="0.2">
      <c r="A227" s="2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</row>
    <row r="228" spans="1:21" ht="14.1" customHeight="1" x14ac:dyDescent="0.2">
      <c r="A228" s="2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</row>
    <row r="229" spans="1:21" ht="14.1" customHeight="1" x14ac:dyDescent="0.2">
      <c r="A229" s="2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</row>
    <row r="230" spans="1:21" ht="14.1" customHeight="1" x14ac:dyDescent="0.2">
      <c r="A230" s="2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</row>
    <row r="231" spans="1:21" ht="14.1" customHeight="1" x14ac:dyDescent="0.2">
      <c r="A231" s="2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</row>
    <row r="232" spans="1:21" ht="14.1" customHeight="1" x14ac:dyDescent="0.2">
      <c r="A232" s="2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</row>
    <row r="233" spans="1:21" ht="14.1" customHeight="1" x14ac:dyDescent="0.2">
      <c r="A233" s="2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</row>
    <row r="234" spans="1:21" ht="14.1" customHeight="1" x14ac:dyDescent="0.2">
      <c r="A234" s="2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</row>
    <row r="235" spans="1:21" ht="14.1" customHeight="1" x14ac:dyDescent="0.2">
      <c r="A235" s="2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</row>
    <row r="236" spans="1:21" ht="14.1" customHeight="1" x14ac:dyDescent="0.2">
      <c r="A236" s="2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</row>
    <row r="237" spans="1:21" ht="14.1" customHeight="1" x14ac:dyDescent="0.2">
      <c r="A237" s="2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</row>
    <row r="238" spans="1:21" ht="14.1" customHeight="1" x14ac:dyDescent="0.2">
      <c r="A238" s="2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</row>
    <row r="239" spans="1:21" ht="14.1" customHeight="1" x14ac:dyDescent="0.2">
      <c r="A239" s="2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</row>
    <row r="240" spans="1:21" ht="14.1" customHeight="1" x14ac:dyDescent="0.2">
      <c r="A240" s="2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</row>
    <row r="241" spans="1:21" ht="14.1" customHeight="1" x14ac:dyDescent="0.2">
      <c r="A241" s="2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</row>
    <row r="242" spans="1:21" ht="14.1" customHeight="1" x14ac:dyDescent="0.2">
      <c r="A242" s="2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</row>
    <row r="243" spans="1:21" ht="14.1" customHeight="1" x14ac:dyDescent="0.2">
      <c r="A243" s="2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</row>
    <row r="244" spans="1:21" ht="14.1" customHeight="1" x14ac:dyDescent="0.2">
      <c r="A244" s="2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</row>
    <row r="245" spans="1:21" ht="14.1" customHeight="1" x14ac:dyDescent="0.2">
      <c r="A245" s="2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</row>
    <row r="246" spans="1:21" ht="14.1" customHeight="1" x14ac:dyDescent="0.2">
      <c r="A246" s="2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</row>
    <row r="247" spans="1:21" ht="15" customHeight="1" x14ac:dyDescent="0.2">
      <c r="A247" s="2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</row>
    <row r="248" spans="1:21" ht="15" customHeight="1" x14ac:dyDescent="0.2">
      <c r="A248" s="2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</row>
    <row r="249" spans="1:21" ht="15" customHeight="1" x14ac:dyDescent="0.2">
      <c r="A249" s="2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</row>
    <row r="250" spans="1:21" ht="15" customHeight="1" x14ac:dyDescent="0.2">
      <c r="A250" s="2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</row>
    <row r="251" spans="1:21" ht="15" customHeight="1" x14ac:dyDescent="0.2">
      <c r="A251" s="2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</row>
    <row r="252" spans="1:21" ht="15" customHeight="1" x14ac:dyDescent="0.2">
      <c r="A252" s="2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</row>
    <row r="253" spans="1:21" ht="15" customHeight="1" x14ac:dyDescent="0.2">
      <c r="A253" s="2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</row>
    <row r="254" spans="1:21" ht="15" customHeight="1" x14ac:dyDescent="0.2">
      <c r="A254" s="2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</row>
    <row r="255" spans="1:21" ht="14.1" customHeight="1" x14ac:dyDescent="0.2">
      <c r="A255" s="2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</row>
    <row r="256" spans="1:21" ht="14.1" customHeight="1" x14ac:dyDescent="0.2">
      <c r="A256" s="2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</row>
    <row r="257" spans="1:21" ht="14.1" customHeight="1" x14ac:dyDescent="0.2">
      <c r="A257" s="2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</row>
    <row r="258" spans="1:21" ht="14.1" customHeight="1" x14ac:dyDescent="0.2">
      <c r="A258" s="2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</row>
    <row r="259" spans="1:21" ht="14.1" customHeight="1" x14ac:dyDescent="0.2">
      <c r="A259" s="2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</row>
    <row r="260" spans="1:21" ht="14.1" customHeight="1" x14ac:dyDescent="0.2">
      <c r="A260" s="2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</row>
    <row r="261" spans="1:21" ht="15" customHeight="1" x14ac:dyDescent="0.2">
      <c r="A261" s="2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</row>
    <row r="262" spans="1:21" ht="15" customHeight="1" x14ac:dyDescent="0.2">
      <c r="A262" s="2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</row>
    <row r="263" spans="1:21" ht="15" customHeight="1" x14ac:dyDescent="0.2">
      <c r="A263" s="2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</row>
    <row r="264" spans="1:21" ht="15" customHeight="1" x14ac:dyDescent="0.2">
      <c r="A264" s="2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</row>
    <row r="265" spans="1:21" ht="15" customHeight="1" x14ac:dyDescent="0.2">
      <c r="A265" s="2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</row>
    <row r="266" spans="1:21" ht="15" customHeight="1" x14ac:dyDescent="0.2">
      <c r="A266" s="2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</row>
    <row r="267" spans="1:21" ht="15" customHeight="1" x14ac:dyDescent="0.2">
      <c r="A267" s="2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</row>
    <row r="268" spans="1:21" ht="14.1" customHeight="1" x14ac:dyDescent="0.2">
      <c r="A268" s="2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</row>
    <row r="269" spans="1:21" ht="14.1" customHeight="1" x14ac:dyDescent="0.2">
      <c r="A269" s="2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</row>
    <row r="270" spans="1:21" ht="15" customHeight="1" x14ac:dyDescent="0.2">
      <c r="A270" s="2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</row>
    <row r="271" spans="1:21" ht="15" customHeight="1" x14ac:dyDescent="0.2">
      <c r="A271" s="2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</row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showRuler="0" zoomScaleNormal="100" workbookViewId="0">
      <pane xSplit="1" topLeftCell="N1" activePane="topRight" state="frozen"/>
      <selection pane="topRight" activeCell="W15" sqref="W15"/>
    </sheetView>
  </sheetViews>
  <sheetFormatPr defaultColWidth="13.85546875" defaultRowHeight="12.75" x14ac:dyDescent="0.2"/>
  <cols>
    <col min="1" max="1" width="55.42578125" customWidth="1"/>
    <col min="2" max="21" width="12.28515625" style="60" customWidth="1"/>
  </cols>
  <sheetData>
    <row r="1" spans="1:21" ht="15.75" x14ac:dyDescent="0.25">
      <c r="A1" s="87" t="s">
        <v>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17.45" customHeight="1" x14ac:dyDescent="0.25">
      <c r="A2" s="141" t="s">
        <v>35</v>
      </c>
      <c r="B2" s="74" t="s">
        <v>88</v>
      </c>
      <c r="C2" s="74" t="s">
        <v>89</v>
      </c>
      <c r="D2" s="74" t="s">
        <v>90</v>
      </c>
      <c r="E2" s="74" t="s">
        <v>91</v>
      </c>
      <c r="F2" s="74" t="s">
        <v>92</v>
      </c>
      <c r="G2" s="74" t="s">
        <v>93</v>
      </c>
      <c r="H2" s="74" t="s">
        <v>94</v>
      </c>
      <c r="I2" s="74" t="s">
        <v>95</v>
      </c>
      <c r="J2" s="74" t="s">
        <v>96</v>
      </c>
      <c r="K2" s="74" t="s">
        <v>97</v>
      </c>
      <c r="L2" s="74" t="s">
        <v>98</v>
      </c>
      <c r="M2" s="74" t="s">
        <v>99</v>
      </c>
      <c r="N2" s="74" t="s">
        <v>100</v>
      </c>
      <c r="O2" s="74" t="s">
        <v>101</v>
      </c>
      <c r="P2" s="74" t="s">
        <v>102</v>
      </c>
      <c r="Q2" s="74" t="s">
        <v>103</v>
      </c>
      <c r="R2" s="74" t="s">
        <v>104</v>
      </c>
      <c r="S2" s="74" t="s">
        <v>105</v>
      </c>
      <c r="T2" s="74" t="s">
        <v>106</v>
      </c>
      <c r="U2" s="74" t="s">
        <v>202</v>
      </c>
    </row>
    <row r="3" spans="1:21" ht="14.1" customHeight="1" thickBot="1" x14ac:dyDescent="0.25">
      <c r="A3" s="1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4.1" customHeight="1" x14ac:dyDescent="0.2">
      <c r="A4" s="13" t="s">
        <v>107</v>
      </c>
      <c r="B4" s="107">
        <v>964600</v>
      </c>
      <c r="C4" s="107">
        <v>1083271</v>
      </c>
      <c r="D4" s="107">
        <v>1119508</v>
      </c>
      <c r="E4" s="107">
        <v>1483361</v>
      </c>
      <c r="F4" s="107">
        <v>1251160</v>
      </c>
      <c r="G4" s="107">
        <v>1445403</v>
      </c>
      <c r="H4" s="107">
        <v>1259645</v>
      </c>
      <c r="I4" s="107">
        <v>1487742</v>
      </c>
      <c r="J4" s="107">
        <v>932954</v>
      </c>
      <c r="K4" s="107">
        <v>1193257</v>
      </c>
      <c r="L4" s="107">
        <v>1747225</v>
      </c>
      <c r="M4" s="107">
        <v>1820125</v>
      </c>
      <c r="N4" s="108">
        <v>1217105</v>
      </c>
      <c r="O4" s="108">
        <v>1536077</v>
      </c>
      <c r="P4" s="108">
        <v>1723647</v>
      </c>
      <c r="Q4" s="108">
        <v>2012239</v>
      </c>
      <c r="R4" s="108">
        <v>1574200.31</v>
      </c>
      <c r="S4" s="108">
        <v>1860273.091</v>
      </c>
      <c r="T4" s="108">
        <v>1670746</v>
      </c>
      <c r="U4" s="108">
        <v>2193605</v>
      </c>
    </row>
    <row r="5" spans="1:21" ht="15" customHeight="1" thickBot="1" x14ac:dyDescent="0.25">
      <c r="A5" s="12" t="s">
        <v>108</v>
      </c>
      <c r="B5" s="109">
        <v>56890</v>
      </c>
      <c r="C5" s="109">
        <v>-114807</v>
      </c>
      <c r="D5" s="109">
        <v>-1880</v>
      </c>
      <c r="E5" s="109">
        <v>-245461</v>
      </c>
      <c r="F5" s="109">
        <v>-130289</v>
      </c>
      <c r="G5" s="109">
        <v>-241810</v>
      </c>
      <c r="H5" s="109">
        <v>776</v>
      </c>
      <c r="I5" s="109">
        <v>-20906</v>
      </c>
      <c r="J5" s="109">
        <v>199796</v>
      </c>
      <c r="K5" s="109">
        <v>-105854</v>
      </c>
      <c r="L5" s="109">
        <v>-74900</v>
      </c>
      <c r="M5" s="109">
        <v>278463</v>
      </c>
      <c r="N5" s="110">
        <v>25498</v>
      </c>
      <c r="O5" s="110">
        <v>20178</v>
      </c>
      <c r="P5" s="110">
        <v>-98732</v>
      </c>
      <c r="Q5" s="110">
        <v>114852</v>
      </c>
      <c r="R5" s="110">
        <v>-116446.841</v>
      </c>
      <c r="S5" s="110">
        <v>-63956.394</v>
      </c>
      <c r="T5" s="110">
        <v>-77622</v>
      </c>
      <c r="U5" s="110">
        <v>-40254</v>
      </c>
    </row>
    <row r="6" spans="1:21" ht="15" customHeight="1" thickBot="1" x14ac:dyDescent="0.25">
      <c r="A6" s="17" t="s">
        <v>109</v>
      </c>
      <c r="B6" s="111">
        <v>1021490</v>
      </c>
      <c r="C6" s="111">
        <v>968464</v>
      </c>
      <c r="D6" s="111">
        <v>1117627</v>
      </c>
      <c r="E6" s="111">
        <v>1237901</v>
      </c>
      <c r="F6" s="111">
        <v>1120871</v>
      </c>
      <c r="G6" s="111">
        <v>1203593</v>
      </c>
      <c r="H6" s="111">
        <v>1260421</v>
      </c>
      <c r="I6" s="111">
        <v>1466836</v>
      </c>
      <c r="J6" s="111">
        <v>1132750</v>
      </c>
      <c r="K6" s="111">
        <v>1087403</v>
      </c>
      <c r="L6" s="111">
        <v>1672325</v>
      </c>
      <c r="M6" s="111">
        <v>2098588</v>
      </c>
      <c r="N6" s="112">
        <v>1242603</v>
      </c>
      <c r="O6" s="112">
        <v>1556255</v>
      </c>
      <c r="P6" s="112">
        <v>1624915</v>
      </c>
      <c r="Q6" s="112">
        <v>2127092</v>
      </c>
      <c r="R6" s="112">
        <v>1457753.469</v>
      </c>
      <c r="S6" s="112">
        <v>1796316.6969999999</v>
      </c>
      <c r="T6" s="112">
        <v>1593124</v>
      </c>
      <c r="U6" s="112">
        <v>2153352</v>
      </c>
    </row>
    <row r="7" spans="1:21" ht="15" customHeight="1" thickBot="1" x14ac:dyDescent="0.25">
      <c r="A7" s="14" t="s">
        <v>110</v>
      </c>
      <c r="B7" s="113">
        <v>-865180</v>
      </c>
      <c r="C7" s="113">
        <v>-837147</v>
      </c>
      <c r="D7" s="113">
        <v>-1061901</v>
      </c>
      <c r="E7" s="113">
        <v>-1033892</v>
      </c>
      <c r="F7" s="113">
        <v>-904857</v>
      </c>
      <c r="G7" s="113">
        <v>-935124</v>
      </c>
      <c r="H7" s="113">
        <v>-1068279</v>
      </c>
      <c r="I7" s="113">
        <v>-1316499</v>
      </c>
      <c r="J7" s="113">
        <v>-1012145</v>
      </c>
      <c r="K7" s="113">
        <v>-962105</v>
      </c>
      <c r="L7" s="113">
        <v>-1479070</v>
      </c>
      <c r="M7" s="113">
        <v>-2051698</v>
      </c>
      <c r="N7" s="114">
        <v>-1134697</v>
      </c>
      <c r="O7" s="114">
        <v>-1370723</v>
      </c>
      <c r="P7" s="114">
        <v>-1308490</v>
      </c>
      <c r="Q7" s="114">
        <v>-1752109</v>
      </c>
      <c r="R7" s="114">
        <v>-1148779.111</v>
      </c>
      <c r="S7" s="114">
        <v>-1436523.3970000001</v>
      </c>
      <c r="T7" s="114">
        <v>-1232119</v>
      </c>
      <c r="U7" s="114">
        <v>-1648151</v>
      </c>
    </row>
    <row r="8" spans="1:21" ht="15" customHeight="1" thickBot="1" x14ac:dyDescent="0.25">
      <c r="A8" s="17" t="s">
        <v>111</v>
      </c>
      <c r="B8" s="111">
        <v>156310</v>
      </c>
      <c r="C8" s="111">
        <v>131317</v>
      </c>
      <c r="D8" s="111">
        <v>55726</v>
      </c>
      <c r="E8" s="111">
        <v>204009</v>
      </c>
      <c r="F8" s="111">
        <v>216014</v>
      </c>
      <c r="G8" s="111">
        <v>268469</v>
      </c>
      <c r="H8" s="111">
        <v>192142</v>
      </c>
      <c r="I8" s="111">
        <v>150337</v>
      </c>
      <c r="J8" s="111">
        <v>120605</v>
      </c>
      <c r="K8" s="111">
        <v>125298</v>
      </c>
      <c r="L8" s="111">
        <v>193255</v>
      </c>
      <c r="M8" s="111">
        <v>46891</v>
      </c>
      <c r="N8" s="112">
        <v>107906</v>
      </c>
      <c r="O8" s="112">
        <v>185532</v>
      </c>
      <c r="P8" s="112">
        <v>316425</v>
      </c>
      <c r="Q8" s="112">
        <v>374983</v>
      </c>
      <c r="R8" s="112">
        <v>308974.35800000001</v>
      </c>
      <c r="S8" s="112">
        <v>359793.3</v>
      </c>
      <c r="T8" s="112">
        <v>361005</v>
      </c>
      <c r="U8" s="112">
        <v>505201</v>
      </c>
    </row>
    <row r="9" spans="1:21" ht="14.1" customHeight="1" x14ac:dyDescent="0.2">
      <c r="A9" s="13" t="s">
        <v>112</v>
      </c>
      <c r="B9" s="107">
        <v>3012</v>
      </c>
      <c r="C9" s="107">
        <v>8942</v>
      </c>
      <c r="D9" s="107">
        <v>335172</v>
      </c>
      <c r="E9" s="107">
        <v>104284</v>
      </c>
      <c r="F9" s="107">
        <v>12202</v>
      </c>
      <c r="G9" s="107">
        <v>10426</v>
      </c>
      <c r="H9" s="107">
        <v>2581</v>
      </c>
      <c r="I9" s="107">
        <v>88077</v>
      </c>
      <c r="J9" s="107">
        <v>17643</v>
      </c>
      <c r="K9" s="107">
        <v>-38</v>
      </c>
      <c r="L9" s="107">
        <v>6868</v>
      </c>
      <c r="M9" s="107">
        <v>393853</v>
      </c>
      <c r="N9" s="108">
        <v>14480</v>
      </c>
      <c r="O9" s="108">
        <v>23755</v>
      </c>
      <c r="P9" s="108">
        <v>5534</v>
      </c>
      <c r="Q9" s="108">
        <v>229537</v>
      </c>
      <c r="R9" s="108">
        <v>12019.898999999999</v>
      </c>
      <c r="S9" s="108">
        <v>823.08399999999995</v>
      </c>
      <c r="T9" s="108">
        <v>6095</v>
      </c>
      <c r="U9" s="108">
        <v>62258</v>
      </c>
    </row>
    <row r="10" spans="1:21" ht="14.1" customHeight="1" x14ac:dyDescent="0.2">
      <c r="A10" s="11" t="s">
        <v>113</v>
      </c>
      <c r="B10" s="42">
        <v>-56531</v>
      </c>
      <c r="C10" s="42">
        <v>-110666</v>
      </c>
      <c r="D10" s="42">
        <v>-138757</v>
      </c>
      <c r="E10" s="42">
        <v>-164866</v>
      </c>
      <c r="F10" s="42">
        <v>-99872</v>
      </c>
      <c r="G10" s="42">
        <v>-91824</v>
      </c>
      <c r="H10" s="42">
        <v>-61234</v>
      </c>
      <c r="I10" s="42">
        <v>-160930</v>
      </c>
      <c r="J10" s="42">
        <v>-62298</v>
      </c>
      <c r="K10" s="42">
        <v>-69531</v>
      </c>
      <c r="L10" s="42">
        <v>-104145</v>
      </c>
      <c r="M10" s="42">
        <v>-322416</v>
      </c>
      <c r="N10" s="115">
        <v>-90023</v>
      </c>
      <c r="O10" s="115">
        <v>-57446</v>
      </c>
      <c r="P10" s="115">
        <v>-112804</v>
      </c>
      <c r="Q10" s="115">
        <v>-366091</v>
      </c>
      <c r="R10" s="115">
        <v>-101507.515</v>
      </c>
      <c r="S10" s="115">
        <v>-124190.82399999999</v>
      </c>
      <c r="T10" s="115">
        <v>-119655</v>
      </c>
      <c r="U10" s="115">
        <v>-247159</v>
      </c>
    </row>
    <row r="11" spans="1:21" ht="15" customHeight="1" thickBot="1" x14ac:dyDescent="0.25">
      <c r="A11" s="12" t="s">
        <v>203</v>
      </c>
      <c r="B11" s="109">
        <v>-89706</v>
      </c>
      <c r="C11" s="109">
        <v>-113465</v>
      </c>
      <c r="D11" s="109">
        <v>-110509</v>
      </c>
      <c r="E11" s="109">
        <v>-120319</v>
      </c>
      <c r="F11" s="109">
        <v>-117973</v>
      </c>
      <c r="G11" s="109">
        <v>-129037</v>
      </c>
      <c r="H11" s="109">
        <v>-101185</v>
      </c>
      <c r="I11" s="109">
        <v>-125521</v>
      </c>
      <c r="J11" s="109">
        <v>-127997</v>
      </c>
      <c r="K11" s="109">
        <v>-147365</v>
      </c>
      <c r="L11" s="109">
        <v>-123332</v>
      </c>
      <c r="M11" s="109">
        <v>-162401</v>
      </c>
      <c r="N11" s="110">
        <v>-147235</v>
      </c>
      <c r="O11" s="110">
        <v>-151279</v>
      </c>
      <c r="P11" s="110">
        <v>-161407</v>
      </c>
      <c r="Q11" s="110">
        <v>-169842</v>
      </c>
      <c r="R11" s="110">
        <v>-167360.39300000001</v>
      </c>
      <c r="S11" s="110">
        <v>-170589.16</v>
      </c>
      <c r="T11" s="110">
        <v>-175928</v>
      </c>
      <c r="U11" s="110">
        <v>-213416</v>
      </c>
    </row>
    <row r="12" spans="1:21" ht="15" customHeight="1" thickBot="1" x14ac:dyDescent="0.25">
      <c r="A12" s="17" t="s">
        <v>114</v>
      </c>
      <c r="B12" s="111">
        <v>-143225</v>
      </c>
      <c r="C12" s="111">
        <v>-215189</v>
      </c>
      <c r="D12" s="111">
        <v>85906</v>
      </c>
      <c r="E12" s="111">
        <v>-180901</v>
      </c>
      <c r="F12" s="111">
        <v>-205643</v>
      </c>
      <c r="G12" s="111">
        <v>-210435</v>
      </c>
      <c r="H12" s="111">
        <v>-159838</v>
      </c>
      <c r="I12" s="111">
        <v>-198374</v>
      </c>
      <c r="J12" s="111">
        <v>-172652</v>
      </c>
      <c r="K12" s="111">
        <v>-216934</v>
      </c>
      <c r="L12" s="111">
        <v>-220609</v>
      </c>
      <c r="M12" s="111">
        <v>-90964</v>
      </c>
      <c r="N12" s="112">
        <v>-222778</v>
      </c>
      <c r="O12" s="112">
        <v>-184970</v>
      </c>
      <c r="P12" s="112">
        <v>-268677</v>
      </c>
      <c r="Q12" s="112">
        <v>-306396</v>
      </c>
      <c r="R12" s="112">
        <v>-256848.00899999999</v>
      </c>
      <c r="S12" s="112">
        <v>-293956.90000000002</v>
      </c>
      <c r="T12" s="112">
        <v>-289488</v>
      </c>
      <c r="U12" s="112">
        <v>-398318</v>
      </c>
    </row>
    <row r="13" spans="1:21" ht="15" customHeight="1" thickBot="1" x14ac:dyDescent="0.25">
      <c r="A13" s="17" t="s">
        <v>115</v>
      </c>
      <c r="B13" s="111">
        <v>13085</v>
      </c>
      <c r="C13" s="111">
        <v>-83872</v>
      </c>
      <c r="D13" s="111">
        <v>141632</v>
      </c>
      <c r="E13" s="111">
        <v>23108</v>
      </c>
      <c r="F13" s="111">
        <v>10371</v>
      </c>
      <c r="G13" s="111">
        <v>58034</v>
      </c>
      <c r="H13" s="111">
        <v>32304</v>
      </c>
      <c r="I13" s="111">
        <v>-48037</v>
      </c>
      <c r="J13" s="111">
        <v>-52047</v>
      </c>
      <c r="K13" s="111">
        <v>-91636</v>
      </c>
      <c r="L13" s="111">
        <v>-27354</v>
      </c>
      <c r="M13" s="111">
        <v>-44074</v>
      </c>
      <c r="N13" s="112">
        <v>-114871</v>
      </c>
      <c r="O13" s="112">
        <v>561</v>
      </c>
      <c r="P13" s="112">
        <v>47748</v>
      </c>
      <c r="Q13" s="112">
        <v>68587</v>
      </c>
      <c r="R13" s="112">
        <v>52126.349000000002</v>
      </c>
      <c r="S13" s="112">
        <v>65836.399999999994</v>
      </c>
      <c r="T13" s="112">
        <v>71517</v>
      </c>
      <c r="U13" s="112">
        <v>106883</v>
      </c>
    </row>
    <row r="14" spans="1:21" ht="15" customHeight="1" thickBot="1" x14ac:dyDescent="0.25">
      <c r="A14" s="17" t="s">
        <v>116</v>
      </c>
      <c r="B14" s="111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-36871</v>
      </c>
      <c r="K14" s="111">
        <v>7280</v>
      </c>
      <c r="L14" s="111">
        <v>803</v>
      </c>
      <c r="M14" s="111">
        <v>-369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</row>
    <row r="15" spans="1:21" ht="15" customHeight="1" thickBot="1" x14ac:dyDescent="0.25">
      <c r="A15" s="17" t="s">
        <v>117</v>
      </c>
      <c r="B15" s="111">
        <v>13085</v>
      </c>
      <c r="C15" s="111">
        <v>-83872</v>
      </c>
      <c r="D15" s="111">
        <v>141632</v>
      </c>
      <c r="E15" s="111">
        <v>23108</v>
      </c>
      <c r="F15" s="111">
        <v>10371</v>
      </c>
      <c r="G15" s="111">
        <v>58034</v>
      </c>
      <c r="H15" s="111">
        <v>32304</v>
      </c>
      <c r="I15" s="111">
        <v>-48037</v>
      </c>
      <c r="J15" s="111">
        <v>-88918</v>
      </c>
      <c r="K15" s="111">
        <v>-84356</v>
      </c>
      <c r="L15" s="111">
        <v>-26551</v>
      </c>
      <c r="M15" s="111">
        <v>-44443</v>
      </c>
      <c r="N15" s="112">
        <v>-114871</v>
      </c>
      <c r="O15" s="112">
        <v>561</v>
      </c>
      <c r="P15" s="112">
        <v>47748</v>
      </c>
      <c r="Q15" s="112">
        <v>68587</v>
      </c>
      <c r="R15" s="112">
        <v>52126.349000000002</v>
      </c>
      <c r="S15" s="112">
        <v>65836.399999999994</v>
      </c>
      <c r="T15" s="112">
        <v>71517</v>
      </c>
      <c r="U15" s="112">
        <v>106883</v>
      </c>
    </row>
    <row r="16" spans="1:21" ht="15" customHeight="1" thickBot="1" x14ac:dyDescent="0.25">
      <c r="A16" s="14" t="s">
        <v>118</v>
      </c>
      <c r="B16" s="113">
        <v>-36821</v>
      </c>
      <c r="C16" s="113">
        <v>-38757</v>
      </c>
      <c r="D16" s="113">
        <v>-39162</v>
      </c>
      <c r="E16" s="113">
        <v>-41054</v>
      </c>
      <c r="F16" s="113">
        <v>-38436</v>
      </c>
      <c r="G16" s="113">
        <v>-35490</v>
      </c>
      <c r="H16" s="113">
        <v>-36421</v>
      </c>
      <c r="I16" s="113">
        <v>-49652</v>
      </c>
      <c r="J16" s="113">
        <v>-41606</v>
      </c>
      <c r="K16" s="113">
        <v>-46593</v>
      </c>
      <c r="L16" s="113">
        <v>-42301</v>
      </c>
      <c r="M16" s="113">
        <v>-51915</v>
      </c>
      <c r="N16" s="114">
        <v>-50788</v>
      </c>
      <c r="O16" s="114">
        <v>-41799</v>
      </c>
      <c r="P16" s="114">
        <v>-45839</v>
      </c>
      <c r="Q16" s="114">
        <v>-50073</v>
      </c>
      <c r="R16" s="114">
        <v>-45212.595999999998</v>
      </c>
      <c r="S16" s="114">
        <v>-43606.201999999997</v>
      </c>
      <c r="T16" s="114">
        <v>-45467</v>
      </c>
      <c r="U16" s="114">
        <v>-46711</v>
      </c>
    </row>
    <row r="17" spans="1:21" ht="15" customHeight="1" thickBot="1" x14ac:dyDescent="0.25">
      <c r="A17" s="17" t="s">
        <v>119</v>
      </c>
      <c r="B17" s="111">
        <v>-23736</v>
      </c>
      <c r="C17" s="111">
        <v>-122629</v>
      </c>
      <c r="D17" s="111">
        <v>102470</v>
      </c>
      <c r="E17" s="111">
        <v>-17946</v>
      </c>
      <c r="F17" s="111">
        <v>-28065</v>
      </c>
      <c r="G17" s="111">
        <v>22544</v>
      </c>
      <c r="H17" s="111">
        <v>-4117</v>
      </c>
      <c r="I17" s="111">
        <v>-97688</v>
      </c>
      <c r="J17" s="111">
        <v>-130524</v>
      </c>
      <c r="K17" s="111">
        <v>-130949</v>
      </c>
      <c r="L17" s="111">
        <v>-68852</v>
      </c>
      <c r="M17" s="111">
        <v>-96357</v>
      </c>
      <c r="N17" s="112">
        <v>-165660</v>
      </c>
      <c r="O17" s="112">
        <v>-41237</v>
      </c>
      <c r="P17" s="112">
        <v>1909</v>
      </c>
      <c r="Q17" s="112">
        <v>18514</v>
      </c>
      <c r="R17" s="112">
        <v>6913.7529999999997</v>
      </c>
      <c r="S17" s="112">
        <v>22230.198</v>
      </c>
      <c r="T17" s="112">
        <v>26050</v>
      </c>
      <c r="U17" s="112">
        <v>60172</v>
      </c>
    </row>
    <row r="18" spans="1:21" ht="14.1" customHeight="1" x14ac:dyDescent="0.2">
      <c r="A18" s="13" t="s">
        <v>120</v>
      </c>
      <c r="B18" s="107">
        <v>537</v>
      </c>
      <c r="C18" s="107">
        <v>-39</v>
      </c>
      <c r="D18" s="107">
        <v>-4</v>
      </c>
      <c r="E18" s="107">
        <v>5512</v>
      </c>
      <c r="F18" s="107">
        <v>-33</v>
      </c>
      <c r="G18" s="107">
        <v>236</v>
      </c>
      <c r="H18" s="107">
        <v>-214</v>
      </c>
      <c r="I18" s="107">
        <v>322</v>
      </c>
      <c r="J18" s="107">
        <v>0</v>
      </c>
      <c r="K18" s="107">
        <v>-5</v>
      </c>
      <c r="L18" s="107">
        <v>0</v>
      </c>
      <c r="M18" s="107">
        <v>-5</v>
      </c>
      <c r="N18" s="108">
        <v>3</v>
      </c>
      <c r="O18" s="108">
        <v>-88</v>
      </c>
      <c r="P18" s="108">
        <v>-77</v>
      </c>
      <c r="Q18" s="108">
        <v>-194</v>
      </c>
      <c r="R18" s="108">
        <v>-349.46199999999999</v>
      </c>
      <c r="S18" s="108">
        <v>5.016</v>
      </c>
      <c r="T18" s="108">
        <v>15</v>
      </c>
      <c r="U18" s="108">
        <v>-95</v>
      </c>
    </row>
    <row r="19" spans="1:21" ht="14.1" customHeight="1" x14ac:dyDescent="0.2">
      <c r="A19" s="11" t="s">
        <v>121</v>
      </c>
      <c r="B19" s="116">
        <v>-39</v>
      </c>
      <c r="C19" s="116">
        <v>-39</v>
      </c>
      <c r="D19" s="116">
        <v>-44</v>
      </c>
      <c r="E19" s="116">
        <v>-299</v>
      </c>
      <c r="F19" s="116">
        <v>0</v>
      </c>
      <c r="G19" s="116">
        <v>0</v>
      </c>
      <c r="H19" s="116">
        <v>0</v>
      </c>
      <c r="I19" s="116">
        <v>0</v>
      </c>
      <c r="J19" s="116">
        <v>-8</v>
      </c>
      <c r="K19" s="116">
        <v>0</v>
      </c>
      <c r="L19" s="116">
        <v>0</v>
      </c>
      <c r="M19" s="116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</row>
    <row r="20" spans="1:21" ht="14.1" customHeight="1" x14ac:dyDescent="0.2">
      <c r="A20" s="11" t="s">
        <v>122</v>
      </c>
      <c r="B20" s="42">
        <v>1182</v>
      </c>
      <c r="C20" s="42">
        <v>1199</v>
      </c>
      <c r="D20" s="42">
        <v>846</v>
      </c>
      <c r="E20" s="42">
        <v>1192</v>
      </c>
      <c r="F20" s="42">
        <v>561</v>
      </c>
      <c r="G20" s="42">
        <v>1236</v>
      </c>
      <c r="H20" s="42">
        <v>1331</v>
      </c>
      <c r="I20" s="42">
        <v>2894</v>
      </c>
      <c r="J20" s="42">
        <v>2165</v>
      </c>
      <c r="K20" s="42">
        <v>1851</v>
      </c>
      <c r="L20" s="42">
        <v>1052</v>
      </c>
      <c r="M20" s="42">
        <v>1007</v>
      </c>
      <c r="N20" s="115">
        <v>1426</v>
      </c>
      <c r="O20" s="115">
        <v>1751</v>
      </c>
      <c r="P20" s="115">
        <v>4049</v>
      </c>
      <c r="Q20" s="115">
        <v>4204</v>
      </c>
      <c r="R20" s="115">
        <v>4013.3139999999999</v>
      </c>
      <c r="S20" s="115">
        <v>4096.8580000000002</v>
      </c>
      <c r="T20" s="115">
        <v>6879</v>
      </c>
      <c r="U20" s="115">
        <v>2399</v>
      </c>
    </row>
    <row r="21" spans="1:21" ht="15" customHeight="1" thickBot="1" x14ac:dyDescent="0.25">
      <c r="A21" s="12" t="s">
        <v>123</v>
      </c>
      <c r="B21" s="109">
        <v>-19519</v>
      </c>
      <c r="C21" s="109">
        <v>-23286</v>
      </c>
      <c r="D21" s="109">
        <v>-23453</v>
      </c>
      <c r="E21" s="109">
        <v>-32176</v>
      </c>
      <c r="F21" s="109">
        <v>-27615</v>
      </c>
      <c r="G21" s="109">
        <v>-28868</v>
      </c>
      <c r="H21" s="109">
        <v>-44726</v>
      </c>
      <c r="I21" s="109">
        <v>-21534</v>
      </c>
      <c r="J21" s="109">
        <v>-23240</v>
      </c>
      <c r="K21" s="109">
        <v>-19310</v>
      </c>
      <c r="L21" s="109">
        <v>-27978</v>
      </c>
      <c r="M21" s="109">
        <v>-31235</v>
      </c>
      <c r="N21" s="110">
        <v>-48386</v>
      </c>
      <c r="O21" s="110">
        <v>-31554</v>
      </c>
      <c r="P21" s="110">
        <v>-25420</v>
      </c>
      <c r="Q21" s="110">
        <v>-29889</v>
      </c>
      <c r="R21" s="110">
        <v>-26930.114000000001</v>
      </c>
      <c r="S21" s="110">
        <v>-25759.577000000001</v>
      </c>
      <c r="T21" s="110">
        <v>-28078</v>
      </c>
      <c r="U21" s="110">
        <v>-30041</v>
      </c>
    </row>
    <row r="22" spans="1:21" ht="15" customHeight="1" thickBot="1" x14ac:dyDescent="0.25">
      <c r="A22" s="17" t="s">
        <v>124</v>
      </c>
      <c r="B22" s="111">
        <v>-17839</v>
      </c>
      <c r="C22" s="111">
        <v>-22165</v>
      </c>
      <c r="D22" s="111">
        <v>-22655</v>
      </c>
      <c r="E22" s="111">
        <v>-25771</v>
      </c>
      <c r="F22" s="111">
        <v>-27087</v>
      </c>
      <c r="G22" s="111">
        <v>-27396</v>
      </c>
      <c r="H22" s="111">
        <v>-43609</v>
      </c>
      <c r="I22" s="111">
        <v>-18318</v>
      </c>
      <c r="J22" s="111">
        <v>-21083</v>
      </c>
      <c r="K22" s="111">
        <v>-17464</v>
      </c>
      <c r="L22" s="111">
        <v>-26926</v>
      </c>
      <c r="M22" s="111">
        <v>-30233</v>
      </c>
      <c r="N22" s="112">
        <v>-46957</v>
      </c>
      <c r="O22" s="112">
        <v>-29891</v>
      </c>
      <c r="P22" s="112">
        <v>-21448</v>
      </c>
      <c r="Q22" s="112">
        <v>-25879</v>
      </c>
      <c r="R22" s="112">
        <v>-23266.261999999999</v>
      </c>
      <c r="S22" s="112">
        <v>-21657.703000000001</v>
      </c>
      <c r="T22" s="112">
        <v>-21184</v>
      </c>
      <c r="U22" s="112">
        <v>-27737</v>
      </c>
    </row>
    <row r="23" spans="1:21" ht="15" customHeight="1" thickBot="1" x14ac:dyDescent="0.25">
      <c r="A23" s="17" t="s">
        <v>125</v>
      </c>
      <c r="B23" s="111">
        <v>-41575</v>
      </c>
      <c r="C23" s="111">
        <v>-144794</v>
      </c>
      <c r="D23" s="111">
        <v>79815</v>
      </c>
      <c r="E23" s="111">
        <v>-43717</v>
      </c>
      <c r="F23" s="111">
        <v>-55152</v>
      </c>
      <c r="G23" s="111">
        <v>-4852</v>
      </c>
      <c r="H23" s="111">
        <v>-47726</v>
      </c>
      <c r="I23" s="111">
        <v>-116007</v>
      </c>
      <c r="J23" s="111">
        <v>-151607</v>
      </c>
      <c r="K23" s="111">
        <v>-148413</v>
      </c>
      <c r="L23" s="111">
        <v>-95778</v>
      </c>
      <c r="M23" s="111">
        <v>-126591</v>
      </c>
      <c r="N23" s="117">
        <v>-212617</v>
      </c>
      <c r="O23" s="117">
        <v>-71128</v>
      </c>
      <c r="P23" s="117">
        <v>-19539</v>
      </c>
      <c r="Q23" s="117">
        <v>-7365</v>
      </c>
      <c r="R23" s="117">
        <v>-16352.509</v>
      </c>
      <c r="S23" s="117">
        <v>572.495</v>
      </c>
      <c r="T23" s="117">
        <v>4866</v>
      </c>
      <c r="U23" s="117">
        <v>32435</v>
      </c>
    </row>
    <row r="24" spans="1:21" ht="15" customHeight="1" thickBot="1" x14ac:dyDescent="0.25">
      <c r="A24" s="14" t="s">
        <v>126</v>
      </c>
      <c r="B24" s="113">
        <v>3580</v>
      </c>
      <c r="C24" s="113">
        <v>2763</v>
      </c>
      <c r="D24" s="113">
        <v>-7267</v>
      </c>
      <c r="E24" s="113">
        <v>21490</v>
      </c>
      <c r="F24" s="113">
        <v>492</v>
      </c>
      <c r="G24" s="113">
        <v>-4236</v>
      </c>
      <c r="H24" s="113">
        <v>7820</v>
      </c>
      <c r="I24" s="113">
        <v>-10495</v>
      </c>
      <c r="J24" s="113">
        <v>1091</v>
      </c>
      <c r="K24" s="113">
        <v>15751</v>
      </c>
      <c r="L24" s="113">
        <v>7396</v>
      </c>
      <c r="M24" s="113">
        <v>390</v>
      </c>
      <c r="N24" s="114">
        <v>-2199</v>
      </c>
      <c r="O24" s="114">
        <v>-12935</v>
      </c>
      <c r="P24" s="114">
        <v>-15270</v>
      </c>
      <c r="Q24" s="114">
        <v>38243</v>
      </c>
      <c r="R24" s="114">
        <v>3270.5039999999999</v>
      </c>
      <c r="S24" s="114">
        <v>-114.261</v>
      </c>
      <c r="T24" s="114">
        <v>-972</v>
      </c>
      <c r="U24" s="114">
        <v>-14924</v>
      </c>
    </row>
    <row r="25" spans="1:21" ht="15" customHeight="1" thickBot="1" x14ac:dyDescent="0.25">
      <c r="A25" s="17" t="s">
        <v>127</v>
      </c>
      <c r="B25" s="111">
        <v>-37995</v>
      </c>
      <c r="C25" s="111">
        <v>-142030</v>
      </c>
      <c r="D25" s="111">
        <v>72548</v>
      </c>
      <c r="E25" s="111">
        <v>-22228</v>
      </c>
      <c r="F25" s="111">
        <v>-54660</v>
      </c>
      <c r="G25" s="111">
        <v>-9088</v>
      </c>
      <c r="H25" s="111">
        <v>-39906</v>
      </c>
      <c r="I25" s="111">
        <v>-126502</v>
      </c>
      <c r="J25" s="111">
        <v>-150516</v>
      </c>
      <c r="K25" s="111">
        <v>-132662</v>
      </c>
      <c r="L25" s="111">
        <v>-88382</v>
      </c>
      <c r="M25" s="111">
        <v>-126201</v>
      </c>
      <c r="N25" s="112">
        <v>-214815</v>
      </c>
      <c r="O25" s="112">
        <v>-84064</v>
      </c>
      <c r="P25" s="112">
        <v>-34810</v>
      </c>
      <c r="Q25" s="112">
        <v>30878</v>
      </c>
      <c r="R25" s="112">
        <v>-13082.004999999999</v>
      </c>
      <c r="S25" s="112">
        <v>458.23399999999998</v>
      </c>
      <c r="T25" s="112">
        <v>3894</v>
      </c>
      <c r="U25" s="112">
        <v>17511</v>
      </c>
    </row>
    <row r="26" spans="1:21" ht="15" customHeight="1" x14ac:dyDescent="0.2">
      <c r="Q26" s="156"/>
      <c r="R26" s="156"/>
      <c r="S26" s="156"/>
      <c r="T26" s="156"/>
      <c r="U26" s="156"/>
    </row>
    <row r="27" spans="1:21" ht="15" customHeight="1" x14ac:dyDescent="0.2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1:21" ht="15" customHeight="1" x14ac:dyDescent="0.2">
      <c r="A28" s="99" t="s">
        <v>86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5" customHeight="1" x14ac:dyDescent="0.2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1" ht="15" customHeight="1" x14ac:dyDescent="0.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1:21" ht="15" customHeight="1" x14ac:dyDescent="0.2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1:21" ht="15" customHeight="1" x14ac:dyDescent="0.2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</row>
    <row r="33" spans="3:21" ht="15" customHeight="1" x14ac:dyDescent="0.2"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</row>
    <row r="34" spans="3:21" ht="15" customHeight="1" x14ac:dyDescent="0.2"/>
    <row r="35" spans="3:21" ht="15" customHeight="1" x14ac:dyDescent="0.2"/>
    <row r="36" spans="3:21" ht="15" customHeight="1" x14ac:dyDescent="0.2"/>
    <row r="37" spans="3:21" ht="15" customHeight="1" x14ac:dyDescent="0.2"/>
    <row r="38" spans="3:21" ht="15" customHeight="1" x14ac:dyDescent="0.2"/>
    <row r="39" spans="3:21" ht="15" customHeight="1" x14ac:dyDescent="0.2"/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showRuler="0" zoomScaleNormal="100" workbookViewId="0">
      <pane xSplit="2" topLeftCell="R1" activePane="topRight" state="frozen"/>
      <selection pane="topRight" activeCell="X40" sqref="X40"/>
    </sheetView>
  </sheetViews>
  <sheetFormatPr defaultColWidth="13.85546875" defaultRowHeight="12.75" x14ac:dyDescent="0.2"/>
  <cols>
    <col min="1" max="1" width="2.85546875" customWidth="1"/>
    <col min="2" max="2" width="48.140625" customWidth="1"/>
    <col min="3" max="22" width="12.140625" customWidth="1"/>
    <col min="23" max="23" width="12.140625" style="148" customWidth="1"/>
  </cols>
  <sheetData>
    <row r="1" spans="1:23" ht="16.5" thickBot="1" x14ac:dyDescent="0.25">
      <c r="A1" s="161" t="s">
        <v>128</v>
      </c>
      <c r="B1" s="16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46"/>
    </row>
    <row r="2" spans="1:23" ht="14.1" customHeight="1" x14ac:dyDescent="0.25">
      <c r="A2" s="9"/>
      <c r="B2" s="3" t="s">
        <v>35</v>
      </c>
      <c r="C2" s="74" t="s">
        <v>88</v>
      </c>
      <c r="D2" s="74" t="s">
        <v>89</v>
      </c>
      <c r="E2" s="74" t="s">
        <v>90</v>
      </c>
      <c r="F2" s="74" t="s">
        <v>91</v>
      </c>
      <c r="G2" s="74" t="s">
        <v>92</v>
      </c>
      <c r="H2" s="74" t="s">
        <v>93</v>
      </c>
      <c r="I2" s="74" t="s">
        <v>94</v>
      </c>
      <c r="J2" s="74" t="s">
        <v>95</v>
      </c>
      <c r="K2" s="74" t="s">
        <v>96</v>
      </c>
      <c r="L2" s="74" t="s">
        <v>97</v>
      </c>
      <c r="M2" s="74" t="s">
        <v>98</v>
      </c>
      <c r="N2" s="74" t="s">
        <v>99</v>
      </c>
      <c r="O2" s="74" t="s">
        <v>100</v>
      </c>
      <c r="P2" s="74" t="s">
        <v>101</v>
      </c>
      <c r="Q2" s="74" t="s">
        <v>102</v>
      </c>
      <c r="R2" s="74" t="s">
        <v>103</v>
      </c>
      <c r="S2" s="74" t="s">
        <v>104</v>
      </c>
      <c r="T2" s="74" t="s">
        <v>105</v>
      </c>
      <c r="U2" s="74" t="s">
        <v>106</v>
      </c>
      <c r="V2" s="74" t="s">
        <v>202</v>
      </c>
      <c r="W2" s="153"/>
    </row>
    <row r="3" spans="1:23" ht="1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49"/>
    </row>
    <row r="4" spans="1:23" ht="14.1" customHeight="1" x14ac:dyDescent="0.2">
      <c r="A4" s="18"/>
      <c r="B4" s="19" t="s">
        <v>129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49"/>
    </row>
    <row r="5" spans="1:23" ht="14.1" customHeight="1" x14ac:dyDescent="0.2">
      <c r="A5" s="20"/>
      <c r="B5" s="6" t="s">
        <v>214</v>
      </c>
      <c r="C5" s="48">
        <v>-37995</v>
      </c>
      <c r="D5" s="48">
        <v>-142030</v>
      </c>
      <c r="E5" s="48">
        <v>72547</v>
      </c>
      <c r="F5" s="48">
        <v>-22227</v>
      </c>
      <c r="G5" s="48">
        <v>-54660</v>
      </c>
      <c r="H5" s="48">
        <v>-9088</v>
      </c>
      <c r="I5" s="48">
        <v>-39904</v>
      </c>
      <c r="J5" s="48">
        <v>-126504</v>
      </c>
      <c r="K5" s="48">
        <v>-150516</v>
      </c>
      <c r="L5" s="48">
        <v>-132662</v>
      </c>
      <c r="M5" s="48">
        <v>-88382</v>
      </c>
      <c r="N5" s="48">
        <v>-126201</v>
      </c>
      <c r="O5" s="48">
        <v>-214815</v>
      </c>
      <c r="P5" s="48">
        <v>-84065</v>
      </c>
      <c r="Q5" s="48">
        <v>-34809</v>
      </c>
      <c r="R5" s="48">
        <v>30878</v>
      </c>
      <c r="S5" s="48">
        <v>-13082.017</v>
      </c>
      <c r="T5" s="48">
        <v>457.04399999999998</v>
      </c>
      <c r="U5" s="48">
        <v>3891</v>
      </c>
      <c r="V5" s="48">
        <v>17515.432999999997</v>
      </c>
      <c r="W5" s="152"/>
    </row>
    <row r="6" spans="1:23" ht="15" customHeight="1" thickBot="1" x14ac:dyDescent="0.25">
      <c r="A6" s="21" t="s">
        <v>130</v>
      </c>
      <c r="B6" s="7" t="s">
        <v>131</v>
      </c>
      <c r="C6" s="49">
        <v>36860</v>
      </c>
      <c r="D6" s="49">
        <v>38796</v>
      </c>
      <c r="E6" s="49">
        <v>39205</v>
      </c>
      <c r="F6" s="49">
        <v>41354</v>
      </c>
      <c r="G6" s="49">
        <v>38436</v>
      </c>
      <c r="H6" s="49">
        <v>35493</v>
      </c>
      <c r="I6" s="49">
        <v>36421</v>
      </c>
      <c r="J6" s="49">
        <v>49649</v>
      </c>
      <c r="K6" s="49">
        <v>41614</v>
      </c>
      <c r="L6" s="49">
        <v>46593</v>
      </c>
      <c r="M6" s="49">
        <v>42301</v>
      </c>
      <c r="N6" s="49">
        <v>51915</v>
      </c>
      <c r="O6" s="49">
        <v>50788</v>
      </c>
      <c r="P6" s="49">
        <v>41799</v>
      </c>
      <c r="Q6" s="49">
        <v>45839</v>
      </c>
      <c r="R6" s="49">
        <v>50073</v>
      </c>
      <c r="S6" s="49">
        <v>45212.595999999998</v>
      </c>
      <c r="T6" s="49">
        <v>43606.201999999997</v>
      </c>
      <c r="U6" s="49">
        <v>45467</v>
      </c>
      <c r="V6" s="49">
        <v>46711.190999999992</v>
      </c>
      <c r="W6" s="152"/>
    </row>
    <row r="7" spans="1:23" ht="15" customHeight="1" thickBot="1" x14ac:dyDescent="0.25">
      <c r="A7" s="22" t="s">
        <v>132</v>
      </c>
      <c r="B7" s="8" t="s">
        <v>133</v>
      </c>
      <c r="C7" s="50">
        <v>-1135</v>
      </c>
      <c r="D7" s="50">
        <v>-103234</v>
      </c>
      <c r="E7" s="50">
        <v>111752</v>
      </c>
      <c r="F7" s="50">
        <v>19127</v>
      </c>
      <c r="G7" s="50">
        <v>-16224</v>
      </c>
      <c r="H7" s="50">
        <v>26405</v>
      </c>
      <c r="I7" s="50">
        <v>-3483</v>
      </c>
      <c r="J7" s="50">
        <v>-76855</v>
      </c>
      <c r="K7" s="50">
        <v>-108902</v>
      </c>
      <c r="L7" s="50">
        <v>-86069</v>
      </c>
      <c r="M7" s="50">
        <v>-46081</v>
      </c>
      <c r="N7" s="50">
        <v>-74286</v>
      </c>
      <c r="O7" s="50">
        <v>-164027</v>
      </c>
      <c r="P7" s="50">
        <v>-42266</v>
      </c>
      <c r="Q7" s="50">
        <v>11030</v>
      </c>
      <c r="R7" s="50">
        <v>80951</v>
      </c>
      <c r="S7" s="50">
        <v>32130.579000000002</v>
      </c>
      <c r="T7" s="50">
        <v>44063.245999999999</v>
      </c>
      <c r="U7" s="50">
        <v>49358</v>
      </c>
      <c r="V7" s="50">
        <v>64226.623999999996</v>
      </c>
      <c r="W7" s="152"/>
    </row>
    <row r="8" spans="1:23" ht="14.1" customHeight="1" x14ac:dyDescent="0.2">
      <c r="A8" s="35" t="s">
        <v>134</v>
      </c>
      <c r="B8" s="5" t="s">
        <v>207</v>
      </c>
      <c r="C8" s="51">
        <v>-173720</v>
      </c>
      <c r="D8" s="51">
        <v>42257</v>
      </c>
      <c r="E8" s="51">
        <v>32677</v>
      </c>
      <c r="F8" s="51">
        <v>295927</v>
      </c>
      <c r="G8" s="51">
        <v>162879</v>
      </c>
      <c r="H8" s="51">
        <v>175663</v>
      </c>
      <c r="I8" s="51">
        <v>9196</v>
      </c>
      <c r="J8" s="51">
        <v>131982</v>
      </c>
      <c r="K8" s="51">
        <v>-184543</v>
      </c>
      <c r="L8" s="51">
        <v>-220075</v>
      </c>
      <c r="M8" s="51">
        <v>4902</v>
      </c>
      <c r="N8" s="51">
        <v>19050</v>
      </c>
      <c r="O8" s="51">
        <v>-46162</v>
      </c>
      <c r="P8" s="51">
        <v>9276</v>
      </c>
      <c r="Q8" s="51">
        <v>-104901</v>
      </c>
      <c r="R8" s="51">
        <v>-20751</v>
      </c>
      <c r="S8" s="51">
        <v>151253.60800000001</v>
      </c>
      <c r="T8" s="51">
        <v>92146.127999999997</v>
      </c>
      <c r="U8" s="51">
        <v>-79679</v>
      </c>
      <c r="V8" s="51">
        <v>192601.78</v>
      </c>
      <c r="W8" s="152"/>
    </row>
    <row r="9" spans="1:23" ht="14.1" customHeight="1" x14ac:dyDescent="0.2">
      <c r="A9" s="36" t="s">
        <v>134</v>
      </c>
      <c r="B9" s="6" t="s">
        <v>135</v>
      </c>
      <c r="C9" s="52">
        <v>32326</v>
      </c>
      <c r="D9" s="52">
        <v>-23635</v>
      </c>
      <c r="E9" s="52">
        <v>-10257</v>
      </c>
      <c r="F9" s="52">
        <v>7831</v>
      </c>
      <c r="G9" s="52">
        <v>38210</v>
      </c>
      <c r="H9" s="52">
        <v>-91225</v>
      </c>
      <c r="I9" s="52">
        <v>16769</v>
      </c>
      <c r="J9" s="52">
        <v>-4479</v>
      </c>
      <c r="K9" s="52">
        <v>16534</v>
      </c>
      <c r="L9" s="52">
        <v>-12537</v>
      </c>
      <c r="M9" s="52">
        <v>23990</v>
      </c>
      <c r="N9" s="52">
        <v>-35362</v>
      </c>
      <c r="O9" s="52">
        <v>24893</v>
      </c>
      <c r="P9" s="52">
        <v>13791</v>
      </c>
      <c r="Q9" s="52">
        <v>-54220</v>
      </c>
      <c r="R9" s="52">
        <v>-11660</v>
      </c>
      <c r="S9" s="52">
        <v>56670.491999999998</v>
      </c>
      <c r="T9" s="52">
        <v>-30763.97</v>
      </c>
      <c r="U9" s="52">
        <v>-24077</v>
      </c>
      <c r="V9" s="52">
        <v>-46174.771999999997</v>
      </c>
      <c r="W9" s="150"/>
    </row>
    <row r="10" spans="1:23" ht="14.1" customHeight="1" x14ac:dyDescent="0.2">
      <c r="A10" s="36" t="s">
        <v>134</v>
      </c>
      <c r="B10" s="6" t="s">
        <v>136</v>
      </c>
      <c r="C10" s="52">
        <v>-58903</v>
      </c>
      <c r="D10" s="52">
        <v>-52366</v>
      </c>
      <c r="E10" s="52">
        <v>-226939</v>
      </c>
      <c r="F10" s="52">
        <v>24224</v>
      </c>
      <c r="G10" s="52">
        <v>-80369</v>
      </c>
      <c r="H10" s="52">
        <v>-124777</v>
      </c>
      <c r="I10" s="52">
        <v>178864</v>
      </c>
      <c r="J10" s="52">
        <v>21287</v>
      </c>
      <c r="K10" s="52">
        <v>9473</v>
      </c>
      <c r="L10" s="52">
        <v>-71129</v>
      </c>
      <c r="M10" s="52">
        <v>-153021</v>
      </c>
      <c r="N10" s="52">
        <v>31012</v>
      </c>
      <c r="O10" s="52">
        <v>125450</v>
      </c>
      <c r="P10" s="52">
        <v>-122279</v>
      </c>
      <c r="Q10" s="52">
        <v>-36096</v>
      </c>
      <c r="R10" s="52">
        <v>-27236</v>
      </c>
      <c r="S10" s="52">
        <v>-154685.908</v>
      </c>
      <c r="T10" s="52">
        <v>-92027.471999999994</v>
      </c>
      <c r="U10" s="52">
        <v>231122</v>
      </c>
      <c r="V10" s="52">
        <v>-42285.891999999993</v>
      </c>
      <c r="W10" s="150"/>
    </row>
    <row r="11" spans="1:23" ht="14.1" customHeight="1" x14ac:dyDescent="0.2">
      <c r="A11" s="36" t="s">
        <v>134</v>
      </c>
      <c r="B11" s="6" t="s">
        <v>208</v>
      </c>
      <c r="C11" s="52">
        <v>135550</v>
      </c>
      <c r="D11" s="52">
        <v>-30422</v>
      </c>
      <c r="E11" s="52">
        <v>48950</v>
      </c>
      <c r="F11" s="52">
        <v>-26981</v>
      </c>
      <c r="G11" s="52">
        <v>-30604</v>
      </c>
      <c r="H11" s="52">
        <v>72582</v>
      </c>
      <c r="I11" s="52">
        <v>-98832</v>
      </c>
      <c r="J11" s="52">
        <v>-6109</v>
      </c>
      <c r="K11" s="52">
        <v>34062</v>
      </c>
      <c r="L11" s="52">
        <v>63310</v>
      </c>
      <c r="M11" s="52">
        <v>244346</v>
      </c>
      <c r="N11" s="52">
        <v>144951</v>
      </c>
      <c r="O11" s="52">
        <v>-237197</v>
      </c>
      <c r="P11" s="52">
        <v>-12107</v>
      </c>
      <c r="Q11" s="52">
        <v>302753</v>
      </c>
      <c r="R11" s="52">
        <v>96555</v>
      </c>
      <c r="S11" s="52">
        <v>-251340.07500000001</v>
      </c>
      <c r="T11" s="52">
        <v>291641.44300000003</v>
      </c>
      <c r="U11" s="52">
        <v>-55582</v>
      </c>
      <c r="V11" s="52">
        <v>3026.983999999984</v>
      </c>
      <c r="W11" s="150"/>
    </row>
    <row r="12" spans="1:23" ht="15" customHeight="1" thickBot="1" x14ac:dyDescent="0.25">
      <c r="A12" s="36" t="s">
        <v>134</v>
      </c>
      <c r="B12" s="7" t="s">
        <v>209</v>
      </c>
      <c r="C12" s="46">
        <v>53201</v>
      </c>
      <c r="D12" s="46">
        <v>81908</v>
      </c>
      <c r="E12" s="46">
        <v>106884</v>
      </c>
      <c r="F12" s="46">
        <v>-264619</v>
      </c>
      <c r="G12" s="46">
        <v>-7377</v>
      </c>
      <c r="H12" s="46">
        <v>-64594</v>
      </c>
      <c r="I12" s="46">
        <v>-31155</v>
      </c>
      <c r="J12" s="46">
        <v>-4814</v>
      </c>
      <c r="K12" s="46">
        <v>147373</v>
      </c>
      <c r="L12" s="46">
        <v>187237</v>
      </c>
      <c r="M12" s="46">
        <v>-121069</v>
      </c>
      <c r="N12" s="46">
        <v>-105610</v>
      </c>
      <c r="O12" s="46">
        <v>189982</v>
      </c>
      <c r="P12" s="46">
        <v>79919</v>
      </c>
      <c r="Q12" s="46">
        <v>-72843</v>
      </c>
      <c r="R12" s="46">
        <v>69437</v>
      </c>
      <c r="S12" s="46">
        <v>-68891.566000000006</v>
      </c>
      <c r="T12" s="46">
        <v>-210210.66800000001</v>
      </c>
      <c r="U12" s="46">
        <v>-80074</v>
      </c>
      <c r="V12" s="46">
        <v>34909.147999999986</v>
      </c>
      <c r="W12" s="154"/>
    </row>
    <row r="13" spans="1:23" ht="15" customHeight="1" thickBot="1" x14ac:dyDescent="0.25">
      <c r="A13" s="23" t="s">
        <v>132</v>
      </c>
      <c r="B13" s="8" t="s">
        <v>138</v>
      </c>
      <c r="C13" s="41">
        <v>-11546</v>
      </c>
      <c r="D13" s="41">
        <v>17742</v>
      </c>
      <c r="E13" s="41">
        <v>-48685</v>
      </c>
      <c r="F13" s="41">
        <v>36382</v>
      </c>
      <c r="G13" s="41">
        <v>82739</v>
      </c>
      <c r="H13" s="41">
        <v>-32351</v>
      </c>
      <c r="I13" s="41">
        <v>74842</v>
      </c>
      <c r="J13" s="41">
        <v>137867</v>
      </c>
      <c r="K13" s="41">
        <v>22899</v>
      </c>
      <c r="L13" s="41">
        <v>-53194</v>
      </c>
      <c r="M13" s="41">
        <v>-852</v>
      </c>
      <c r="N13" s="41">
        <v>54041</v>
      </c>
      <c r="O13" s="41">
        <v>56966</v>
      </c>
      <c r="P13" s="41">
        <v>-31400</v>
      </c>
      <c r="Q13" s="41">
        <v>34693</v>
      </c>
      <c r="R13" s="41">
        <v>106345</v>
      </c>
      <c r="S13" s="41">
        <v>-266993.44900000002</v>
      </c>
      <c r="T13" s="41">
        <v>50785.461000000003</v>
      </c>
      <c r="U13" s="41">
        <v>-8290</v>
      </c>
      <c r="V13" s="41">
        <v>142077.24800000002</v>
      </c>
      <c r="W13" s="150"/>
    </row>
    <row r="14" spans="1:23" ht="27" customHeight="1" x14ac:dyDescent="0.2">
      <c r="A14" s="35" t="s">
        <v>134</v>
      </c>
      <c r="B14" s="5" t="s">
        <v>210</v>
      </c>
      <c r="C14" s="51">
        <v>39987</v>
      </c>
      <c r="D14" s="51">
        <v>5472</v>
      </c>
      <c r="E14" s="51">
        <v>-374895</v>
      </c>
      <c r="F14" s="51">
        <v>306386</v>
      </c>
      <c r="G14" s="51">
        <v>-25573</v>
      </c>
      <c r="H14" s="51">
        <v>-11521</v>
      </c>
      <c r="I14" s="51">
        <v>-6612</v>
      </c>
      <c r="J14" s="51">
        <v>-33559</v>
      </c>
      <c r="K14" s="51">
        <v>-13468</v>
      </c>
      <c r="L14" s="51">
        <v>23027</v>
      </c>
      <c r="M14" s="51">
        <v>-62666</v>
      </c>
      <c r="N14" s="51">
        <v>19945</v>
      </c>
      <c r="O14" s="51">
        <v>-15044</v>
      </c>
      <c r="P14" s="51">
        <v>-31124</v>
      </c>
      <c r="Q14" s="51">
        <v>-28458</v>
      </c>
      <c r="R14" s="51">
        <v>-61515</v>
      </c>
      <c r="S14" s="51">
        <v>-70589.558000000005</v>
      </c>
      <c r="T14" s="51">
        <v>-143136.81400000001</v>
      </c>
      <c r="U14" s="51">
        <v>139888</v>
      </c>
      <c r="V14" s="51">
        <v>-138712.42799999996</v>
      </c>
      <c r="W14" s="152"/>
    </row>
    <row r="15" spans="1:23" ht="14.1" customHeight="1" x14ac:dyDescent="0.2">
      <c r="A15" s="36" t="s">
        <v>134</v>
      </c>
      <c r="B15" s="6" t="s">
        <v>211</v>
      </c>
      <c r="C15" s="48">
        <v>-4</v>
      </c>
      <c r="D15" s="48">
        <v>1</v>
      </c>
      <c r="E15" s="48">
        <v>-105</v>
      </c>
      <c r="F15" s="48">
        <v>159</v>
      </c>
      <c r="G15" s="48">
        <v>-19</v>
      </c>
      <c r="H15" s="48">
        <v>2</v>
      </c>
      <c r="I15" s="48">
        <v>30</v>
      </c>
      <c r="J15" s="48">
        <v>85</v>
      </c>
      <c r="K15" s="48">
        <v>66</v>
      </c>
      <c r="L15" s="48">
        <v>49</v>
      </c>
      <c r="M15" s="48">
        <v>51</v>
      </c>
      <c r="N15" s="48">
        <v>-328</v>
      </c>
      <c r="O15" s="48">
        <v>13</v>
      </c>
      <c r="P15" s="48">
        <v>44</v>
      </c>
      <c r="Q15" s="48">
        <v>53</v>
      </c>
      <c r="R15" s="48">
        <v>41</v>
      </c>
      <c r="S15" s="48">
        <v>27.911999999999999</v>
      </c>
      <c r="T15" s="48">
        <v>57.933</v>
      </c>
      <c r="U15" s="48">
        <v>42</v>
      </c>
      <c r="V15" s="48">
        <v>329.07399999999996</v>
      </c>
      <c r="W15" s="152"/>
    </row>
    <row r="16" spans="1:23" ht="14.1" customHeight="1" x14ac:dyDescent="0.2">
      <c r="A16" s="36" t="s">
        <v>134</v>
      </c>
      <c r="B16" s="6" t="s">
        <v>212</v>
      </c>
      <c r="C16" s="48">
        <v>-3306</v>
      </c>
      <c r="D16" s="48">
        <v>1004</v>
      </c>
      <c r="E16" s="48">
        <v>47106</v>
      </c>
      <c r="F16" s="48">
        <v>-13395</v>
      </c>
      <c r="G16" s="48">
        <v>-270</v>
      </c>
      <c r="H16" s="48">
        <v>-22802</v>
      </c>
      <c r="I16" s="48">
        <v>-3114</v>
      </c>
      <c r="J16" s="48">
        <v>15966</v>
      </c>
      <c r="K16" s="48">
        <v>20434</v>
      </c>
      <c r="L16" s="48">
        <v>17673</v>
      </c>
      <c r="M16" s="48">
        <v>-51146</v>
      </c>
      <c r="N16" s="48">
        <v>133203</v>
      </c>
      <c r="O16" s="48">
        <v>1360</v>
      </c>
      <c r="P16" s="48">
        <v>-16247</v>
      </c>
      <c r="Q16" s="48">
        <v>2439</v>
      </c>
      <c r="R16" s="48">
        <v>156433</v>
      </c>
      <c r="S16" s="48">
        <v>63994.47</v>
      </c>
      <c r="T16" s="48">
        <v>58951.391000000003</v>
      </c>
      <c r="U16" s="48">
        <v>64470</v>
      </c>
      <c r="V16" s="48">
        <v>-5478.9239999999991</v>
      </c>
      <c r="W16" s="152"/>
    </row>
    <row r="17" spans="1:23" ht="28.35" customHeight="1" x14ac:dyDescent="0.2">
      <c r="A17" s="36" t="s">
        <v>134</v>
      </c>
      <c r="B17" s="6" t="s">
        <v>213</v>
      </c>
      <c r="C17" s="48">
        <v>-53354</v>
      </c>
      <c r="D17" s="48">
        <v>38395</v>
      </c>
      <c r="E17" s="48">
        <v>41395</v>
      </c>
      <c r="F17" s="48">
        <v>6909</v>
      </c>
      <c r="G17" s="48">
        <v>9770</v>
      </c>
      <c r="H17" s="48">
        <v>39570</v>
      </c>
      <c r="I17" s="48">
        <v>5381</v>
      </c>
      <c r="J17" s="48">
        <v>-78993</v>
      </c>
      <c r="K17" s="48">
        <v>18333</v>
      </c>
      <c r="L17" s="48">
        <v>-20431</v>
      </c>
      <c r="M17" s="48">
        <v>23152</v>
      </c>
      <c r="N17" s="48">
        <v>35017</v>
      </c>
      <c r="O17" s="48">
        <v>29195</v>
      </c>
      <c r="P17" s="48">
        <v>-23664</v>
      </c>
      <c r="Q17" s="48">
        <v>-5475</v>
      </c>
      <c r="R17" s="48">
        <v>123401</v>
      </c>
      <c r="S17" s="48">
        <v>37709.478999999999</v>
      </c>
      <c r="T17" s="48">
        <v>137946.698</v>
      </c>
      <c r="U17" s="48">
        <v>-63212</v>
      </c>
      <c r="V17" s="48">
        <v>249428.05100000001</v>
      </c>
      <c r="W17" s="152"/>
    </row>
    <row r="18" spans="1:23" ht="14.1" customHeight="1" x14ac:dyDescent="0.2">
      <c r="A18" s="36" t="s">
        <v>137</v>
      </c>
      <c r="B18" s="6" t="s">
        <v>139</v>
      </c>
      <c r="C18" s="48">
        <v>-1644</v>
      </c>
      <c r="D18" s="48">
        <v>-591</v>
      </c>
      <c r="E18" s="48">
        <v>958</v>
      </c>
      <c r="F18" s="48">
        <v>-362464</v>
      </c>
      <c r="G18" s="48">
        <v>206</v>
      </c>
      <c r="H18" s="48">
        <v>328</v>
      </c>
      <c r="I18" s="48">
        <v>372</v>
      </c>
      <c r="J18" s="48">
        <v>-532</v>
      </c>
      <c r="K18" s="48">
        <v>-7054</v>
      </c>
      <c r="L18" s="48">
        <v>91</v>
      </c>
      <c r="M18" s="48">
        <v>-814</v>
      </c>
      <c r="N18" s="48">
        <v>681</v>
      </c>
      <c r="O18" s="48">
        <v>5</v>
      </c>
      <c r="P18" s="48">
        <v>-27</v>
      </c>
      <c r="Q18" s="48">
        <v>-1</v>
      </c>
      <c r="R18" s="48">
        <v>-17</v>
      </c>
      <c r="S18" s="48">
        <v>-237.3</v>
      </c>
      <c r="T18" s="48">
        <v>32.244999999999997</v>
      </c>
      <c r="U18" s="48">
        <v>-1139</v>
      </c>
      <c r="V18" s="48">
        <v>14697.331</v>
      </c>
      <c r="W18" s="152"/>
    </row>
    <row r="19" spans="1:23" ht="14.1" customHeight="1" x14ac:dyDescent="0.2">
      <c r="A19" s="38" t="s">
        <v>140</v>
      </c>
      <c r="B19" s="6" t="s">
        <v>122</v>
      </c>
      <c r="C19" s="48">
        <v>-1182</v>
      </c>
      <c r="D19" s="48">
        <v>-1199</v>
      </c>
      <c r="E19" s="48">
        <v>-846</v>
      </c>
      <c r="F19" s="48">
        <v>-1192</v>
      </c>
      <c r="G19" s="48">
        <v>-561</v>
      </c>
      <c r="H19" s="48">
        <v>-1236</v>
      </c>
      <c r="I19" s="48">
        <v>-1332</v>
      </c>
      <c r="J19" s="48">
        <v>-2893</v>
      </c>
      <c r="K19" s="48">
        <v>-2165</v>
      </c>
      <c r="L19" s="48">
        <v>-1851</v>
      </c>
      <c r="M19" s="48">
        <v>-1052</v>
      </c>
      <c r="N19" s="48">
        <v>-1007</v>
      </c>
      <c r="O19" s="48">
        <v>-1426</v>
      </c>
      <c r="P19" s="48">
        <v>-1751</v>
      </c>
      <c r="Q19" s="48">
        <v>-4049</v>
      </c>
      <c r="R19" s="48">
        <v>-4204</v>
      </c>
      <c r="S19" s="48">
        <v>-4013.3139999999999</v>
      </c>
      <c r="T19" s="48">
        <v>-4096.8580000000002</v>
      </c>
      <c r="U19" s="48">
        <v>-6879</v>
      </c>
      <c r="V19" s="48">
        <v>-2399.9879999999994</v>
      </c>
      <c r="W19" s="152"/>
    </row>
    <row r="20" spans="1:23" ht="14.1" customHeight="1" x14ac:dyDescent="0.2">
      <c r="A20" s="38" t="s">
        <v>130</v>
      </c>
      <c r="B20" s="6" t="s">
        <v>141</v>
      </c>
      <c r="C20" s="48">
        <v>248</v>
      </c>
      <c r="D20" s="48">
        <v>491</v>
      </c>
      <c r="E20" s="48">
        <v>318</v>
      </c>
      <c r="F20" s="48">
        <v>440</v>
      </c>
      <c r="G20" s="48">
        <v>234</v>
      </c>
      <c r="H20" s="48">
        <v>257</v>
      </c>
      <c r="I20" s="48">
        <v>480</v>
      </c>
      <c r="J20" s="48">
        <v>1269</v>
      </c>
      <c r="K20" s="48">
        <v>2322</v>
      </c>
      <c r="L20" s="48">
        <v>525</v>
      </c>
      <c r="M20" s="48">
        <v>569</v>
      </c>
      <c r="N20" s="48">
        <v>1239</v>
      </c>
      <c r="O20" s="48">
        <v>108</v>
      </c>
      <c r="P20" s="48">
        <v>2190</v>
      </c>
      <c r="Q20" s="48">
        <v>1850</v>
      </c>
      <c r="R20" s="48">
        <v>3474</v>
      </c>
      <c r="S20" s="48">
        <v>1869.2270000000001</v>
      </c>
      <c r="T20" s="48">
        <v>2273.9859999999999</v>
      </c>
      <c r="U20" s="48">
        <v>4302</v>
      </c>
      <c r="V20" s="48">
        <v>4407.1849999999995</v>
      </c>
      <c r="W20" s="152"/>
    </row>
    <row r="21" spans="1:23" ht="14.1" customHeight="1" x14ac:dyDescent="0.2">
      <c r="A21" s="38" t="s">
        <v>130</v>
      </c>
      <c r="B21" s="6" t="s">
        <v>123</v>
      </c>
      <c r="C21" s="48">
        <v>19519</v>
      </c>
      <c r="D21" s="48">
        <v>23286</v>
      </c>
      <c r="E21" s="48">
        <v>23455</v>
      </c>
      <c r="F21" s="48">
        <v>32174</v>
      </c>
      <c r="G21" s="48">
        <v>27615</v>
      </c>
      <c r="H21" s="48">
        <v>28869</v>
      </c>
      <c r="I21" s="48">
        <v>44727</v>
      </c>
      <c r="J21" s="48">
        <v>21532</v>
      </c>
      <c r="K21" s="48">
        <v>23240</v>
      </c>
      <c r="L21" s="48">
        <v>19310</v>
      </c>
      <c r="M21" s="48">
        <v>27978</v>
      </c>
      <c r="N21" s="48">
        <v>31235</v>
      </c>
      <c r="O21" s="48">
        <v>48386</v>
      </c>
      <c r="P21" s="48">
        <v>31554</v>
      </c>
      <c r="Q21" s="48">
        <v>25420</v>
      </c>
      <c r="R21" s="48">
        <v>29889</v>
      </c>
      <c r="S21" s="48">
        <v>26930.114000000001</v>
      </c>
      <c r="T21" s="48">
        <v>25759.577000000001</v>
      </c>
      <c r="U21" s="48">
        <v>28078</v>
      </c>
      <c r="V21" s="48">
        <v>30040.524999999994</v>
      </c>
      <c r="W21" s="152"/>
    </row>
    <row r="22" spans="1:23" ht="14.1" customHeight="1" x14ac:dyDescent="0.2">
      <c r="A22" s="38" t="s">
        <v>140</v>
      </c>
      <c r="B22" s="6" t="s">
        <v>142</v>
      </c>
      <c r="C22" s="48">
        <v>-19073</v>
      </c>
      <c r="D22" s="48">
        <v>-25508</v>
      </c>
      <c r="E22" s="48">
        <v>-28504</v>
      </c>
      <c r="F22" s="48">
        <v>-28979</v>
      </c>
      <c r="G22" s="48">
        <v>-29320</v>
      </c>
      <c r="H22" s="48">
        <v>-21130</v>
      </c>
      <c r="I22" s="48">
        <v>-31895</v>
      </c>
      <c r="J22" s="48">
        <v>-20386</v>
      </c>
      <c r="K22" s="48">
        <v>-24982</v>
      </c>
      <c r="L22" s="48">
        <v>-11076</v>
      </c>
      <c r="M22" s="48">
        <v>-27910</v>
      </c>
      <c r="N22" s="48">
        <v>-42424</v>
      </c>
      <c r="O22" s="48">
        <v>-35663</v>
      </c>
      <c r="P22" s="48">
        <v>-31892</v>
      </c>
      <c r="Q22" s="48">
        <v>-18529</v>
      </c>
      <c r="R22" s="48">
        <v>-35900</v>
      </c>
      <c r="S22" s="48">
        <v>-20099.509999999998</v>
      </c>
      <c r="T22" s="48">
        <v>-26849.06</v>
      </c>
      <c r="U22" s="48">
        <v>-24170</v>
      </c>
      <c r="V22" s="48">
        <v>-31017.621999999988</v>
      </c>
      <c r="W22" s="152"/>
    </row>
    <row r="23" spans="1:23" ht="14.1" customHeight="1" x14ac:dyDescent="0.2">
      <c r="A23" s="36" t="s">
        <v>137</v>
      </c>
      <c r="B23" s="6" t="s">
        <v>126</v>
      </c>
      <c r="C23" s="48">
        <v>-3580</v>
      </c>
      <c r="D23" s="48">
        <v>-2764</v>
      </c>
      <c r="E23" s="48">
        <v>7268</v>
      </c>
      <c r="F23" s="48">
        <v>-21490</v>
      </c>
      <c r="G23" s="48">
        <v>-492</v>
      </c>
      <c r="H23" s="48">
        <v>4235</v>
      </c>
      <c r="I23" s="48">
        <v>-7821</v>
      </c>
      <c r="J23" s="48">
        <v>10497</v>
      </c>
      <c r="K23" s="48">
        <v>-1091</v>
      </c>
      <c r="L23" s="48">
        <v>-15751</v>
      </c>
      <c r="M23" s="48">
        <v>-7396</v>
      </c>
      <c r="N23" s="48">
        <v>-390</v>
      </c>
      <c r="O23" s="48">
        <v>2199</v>
      </c>
      <c r="P23" s="48">
        <v>12935</v>
      </c>
      <c r="Q23" s="48">
        <v>15270</v>
      </c>
      <c r="R23" s="48">
        <v>-38243</v>
      </c>
      <c r="S23" s="48">
        <v>-3270.5039999999999</v>
      </c>
      <c r="T23" s="48">
        <v>114.261</v>
      </c>
      <c r="U23" s="48">
        <v>972</v>
      </c>
      <c r="V23" s="48">
        <v>14923.706</v>
      </c>
      <c r="W23" s="152"/>
    </row>
    <row r="24" spans="1:23" ht="14.1" customHeight="1" x14ac:dyDescent="0.2">
      <c r="A24" s="36" t="s">
        <v>140</v>
      </c>
      <c r="B24" s="6" t="s">
        <v>143</v>
      </c>
      <c r="C24" s="48">
        <v>-177</v>
      </c>
      <c r="D24" s="48">
        <v>-211</v>
      </c>
      <c r="E24" s="48">
        <v>233</v>
      </c>
      <c r="F24" s="48">
        <v>-34458</v>
      </c>
      <c r="G24" s="48">
        <v>-3072</v>
      </c>
      <c r="H24" s="48">
        <v>1245</v>
      </c>
      <c r="I24" s="48">
        <v>-4324</v>
      </c>
      <c r="J24" s="48">
        <v>-2111</v>
      </c>
      <c r="K24" s="48">
        <v>-2527</v>
      </c>
      <c r="L24" s="48">
        <v>-7072</v>
      </c>
      <c r="M24" s="48">
        <v>-572</v>
      </c>
      <c r="N24" s="48">
        <v>-2806</v>
      </c>
      <c r="O24" s="48">
        <v>-1379</v>
      </c>
      <c r="P24" s="48">
        <v>-16790</v>
      </c>
      <c r="Q24" s="48">
        <v>-4564</v>
      </c>
      <c r="R24" s="48">
        <v>-16517</v>
      </c>
      <c r="S24" s="48">
        <v>-3589.5790000000002</v>
      </c>
      <c r="T24" s="48">
        <v>-15715.366</v>
      </c>
      <c r="U24" s="48">
        <v>-8816</v>
      </c>
      <c r="V24" s="48">
        <v>-22864.752999999997</v>
      </c>
      <c r="W24" s="152"/>
    </row>
    <row r="25" spans="1:23" ht="15" customHeight="1" thickBot="1" x14ac:dyDescent="0.25">
      <c r="A25" s="37" t="s">
        <v>137</v>
      </c>
      <c r="B25" s="7" t="s">
        <v>144</v>
      </c>
      <c r="C25" s="49">
        <v>13421</v>
      </c>
      <c r="D25" s="49">
        <v>899</v>
      </c>
      <c r="E25" s="49">
        <v>7613</v>
      </c>
      <c r="F25" s="49">
        <v>-10816</v>
      </c>
      <c r="G25" s="49">
        <v>441</v>
      </c>
      <c r="H25" s="49">
        <v>545</v>
      </c>
      <c r="I25" s="49">
        <v>2364</v>
      </c>
      <c r="J25" s="49">
        <v>28170</v>
      </c>
      <c r="K25" s="49">
        <v>-8011</v>
      </c>
      <c r="L25" s="49">
        <v>-2374</v>
      </c>
      <c r="M25" s="49">
        <v>7300</v>
      </c>
      <c r="N25" s="49">
        <v>-146718</v>
      </c>
      <c r="O25" s="49">
        <v>3684</v>
      </c>
      <c r="P25" s="49">
        <v>5848</v>
      </c>
      <c r="Q25" s="49">
        <v>-340</v>
      </c>
      <c r="R25" s="49">
        <v>5935</v>
      </c>
      <c r="S25" s="49">
        <v>3645.56</v>
      </c>
      <c r="T25" s="49">
        <v>161.49600000000001</v>
      </c>
      <c r="U25" s="49">
        <v>9314</v>
      </c>
      <c r="V25" s="49">
        <v>-1683.0200000000004</v>
      </c>
      <c r="W25" s="152"/>
    </row>
    <row r="26" spans="1:23" ht="15" customHeight="1" thickBot="1" x14ac:dyDescent="0.25">
      <c r="A26" s="23" t="s">
        <v>132</v>
      </c>
      <c r="B26" s="8" t="s">
        <v>145</v>
      </c>
      <c r="C26" s="50">
        <v>-9145</v>
      </c>
      <c r="D26" s="50">
        <v>39275</v>
      </c>
      <c r="E26" s="50">
        <v>-276004</v>
      </c>
      <c r="F26" s="50">
        <v>-126726</v>
      </c>
      <c r="G26" s="50">
        <v>-21041</v>
      </c>
      <c r="H26" s="50">
        <v>18362</v>
      </c>
      <c r="I26" s="50">
        <v>-1744</v>
      </c>
      <c r="J26" s="50">
        <v>-60955</v>
      </c>
      <c r="K26" s="50">
        <v>5097</v>
      </c>
      <c r="L26" s="50">
        <v>2120</v>
      </c>
      <c r="M26" s="50">
        <v>-92506</v>
      </c>
      <c r="N26" s="50">
        <v>27647</v>
      </c>
      <c r="O26" s="50">
        <v>31438</v>
      </c>
      <c r="P26" s="50">
        <v>-68924</v>
      </c>
      <c r="Q26" s="50">
        <v>-16384</v>
      </c>
      <c r="R26" s="50">
        <v>162777</v>
      </c>
      <c r="S26" s="50">
        <v>32376.996999999999</v>
      </c>
      <c r="T26" s="50">
        <v>35499.489000000001</v>
      </c>
      <c r="U26" s="50">
        <v>142850</v>
      </c>
      <c r="V26" s="50">
        <v>111669.13700000002</v>
      </c>
      <c r="W26" s="152"/>
    </row>
    <row r="27" spans="1:23" ht="15" customHeight="1" thickBot="1" x14ac:dyDescent="0.25">
      <c r="A27" s="22" t="s">
        <v>132</v>
      </c>
      <c r="B27" s="8" t="s">
        <v>146</v>
      </c>
      <c r="C27" s="50">
        <v>-21826</v>
      </c>
      <c r="D27" s="50">
        <v>-46217</v>
      </c>
      <c r="E27" s="50">
        <v>-212937</v>
      </c>
      <c r="F27" s="50">
        <v>-71217</v>
      </c>
      <c r="G27" s="50">
        <v>45474</v>
      </c>
      <c r="H27" s="50">
        <v>12416</v>
      </c>
      <c r="I27" s="50">
        <v>69614</v>
      </c>
      <c r="J27" s="50">
        <v>58</v>
      </c>
      <c r="K27" s="50">
        <v>-80906</v>
      </c>
      <c r="L27" s="50">
        <v>-137143</v>
      </c>
      <c r="M27" s="50">
        <v>-139439</v>
      </c>
      <c r="N27" s="50">
        <v>7402</v>
      </c>
      <c r="O27" s="50">
        <v>-75623</v>
      </c>
      <c r="P27" s="50">
        <v>-142590</v>
      </c>
      <c r="Q27" s="50">
        <v>29339</v>
      </c>
      <c r="R27" s="50">
        <v>350073</v>
      </c>
      <c r="S27" s="50">
        <v>-202485.87299999999</v>
      </c>
      <c r="T27" s="50">
        <v>130348.196</v>
      </c>
      <c r="U27" s="50">
        <v>183918</v>
      </c>
      <c r="V27" s="50">
        <v>317973.00899999996</v>
      </c>
      <c r="W27" s="152"/>
    </row>
    <row r="28" spans="1:23" ht="14.1" customHeight="1" x14ac:dyDescent="0.2">
      <c r="A28" s="18"/>
      <c r="B28" s="19" t="s">
        <v>147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149"/>
    </row>
    <row r="29" spans="1:23" ht="25.5" x14ac:dyDescent="0.2">
      <c r="A29" s="20" t="s">
        <v>130</v>
      </c>
      <c r="B29" s="6" t="s">
        <v>204</v>
      </c>
      <c r="C29" s="48">
        <v>2680</v>
      </c>
      <c r="D29" s="48">
        <v>9152</v>
      </c>
      <c r="E29" s="48">
        <v>2190</v>
      </c>
      <c r="F29" s="48">
        <v>371433</v>
      </c>
      <c r="G29" s="48">
        <v>3543</v>
      </c>
      <c r="H29" s="48">
        <v>4210</v>
      </c>
      <c r="I29" s="48">
        <v>984</v>
      </c>
      <c r="J29" s="48">
        <v>8711</v>
      </c>
      <c r="K29" s="48">
        <v>2004</v>
      </c>
      <c r="L29" s="48">
        <v>4829</v>
      </c>
      <c r="M29" s="48">
        <v>2538</v>
      </c>
      <c r="N29" s="48">
        <v>16612</v>
      </c>
      <c r="O29" s="48">
        <v>800</v>
      </c>
      <c r="P29" s="48">
        <v>380</v>
      </c>
      <c r="Q29" s="48">
        <v>2397</v>
      </c>
      <c r="R29" s="48">
        <v>5089</v>
      </c>
      <c r="S29" s="48">
        <v>270.40800000000002</v>
      </c>
      <c r="T29" s="48">
        <v>75.418000000000006</v>
      </c>
      <c r="U29" s="48">
        <v>5366</v>
      </c>
      <c r="V29" s="48">
        <v>1481.0320000000002</v>
      </c>
      <c r="W29" s="152"/>
    </row>
    <row r="30" spans="1:23" ht="28.35" customHeight="1" x14ac:dyDescent="0.2">
      <c r="A30" s="26">
        <v>0</v>
      </c>
      <c r="B30" s="6" t="s">
        <v>205</v>
      </c>
      <c r="C30" s="48">
        <v>-37309</v>
      </c>
      <c r="D30" s="48">
        <v>-41782</v>
      </c>
      <c r="E30" s="48">
        <v>-29479</v>
      </c>
      <c r="F30" s="48">
        <v>-55290</v>
      </c>
      <c r="G30" s="48">
        <v>-38564</v>
      </c>
      <c r="H30" s="48">
        <v>-36798</v>
      </c>
      <c r="I30" s="48">
        <v>-36856</v>
      </c>
      <c r="J30" s="48">
        <v>-57437</v>
      </c>
      <c r="K30" s="48">
        <v>-47886</v>
      </c>
      <c r="L30" s="48">
        <v>-40937</v>
      </c>
      <c r="M30" s="48">
        <v>-35785</v>
      </c>
      <c r="N30" s="48">
        <v>-80768</v>
      </c>
      <c r="O30" s="48">
        <v>-24891</v>
      </c>
      <c r="P30" s="48">
        <v>-24960</v>
      </c>
      <c r="Q30" s="48">
        <v>-33192</v>
      </c>
      <c r="R30" s="48">
        <v>-49839</v>
      </c>
      <c r="S30" s="48">
        <v>-34110.858999999997</v>
      </c>
      <c r="T30" s="48">
        <v>-36134.245999999999</v>
      </c>
      <c r="U30" s="48">
        <v>-39898</v>
      </c>
      <c r="V30" s="48">
        <v>-54047.01400000001</v>
      </c>
      <c r="W30" s="152"/>
    </row>
    <row r="31" spans="1:23" ht="14.1" customHeight="1" x14ac:dyDescent="0.2">
      <c r="A31" s="25" t="s">
        <v>130</v>
      </c>
      <c r="B31" s="6" t="s">
        <v>148</v>
      </c>
      <c r="C31" s="48">
        <v>65</v>
      </c>
      <c r="D31" s="48">
        <v>-1</v>
      </c>
      <c r="E31" s="48">
        <v>2965</v>
      </c>
      <c r="F31" s="48">
        <v>8335</v>
      </c>
      <c r="G31" s="48">
        <v>12</v>
      </c>
      <c r="H31" s="48">
        <v>5</v>
      </c>
      <c r="I31" s="48">
        <v>4</v>
      </c>
      <c r="J31" s="48">
        <v>1490</v>
      </c>
      <c r="K31" s="48">
        <v>13287</v>
      </c>
      <c r="L31" s="48">
        <v>55</v>
      </c>
      <c r="M31" s="48">
        <v>1735</v>
      </c>
      <c r="N31" s="48">
        <v>1616</v>
      </c>
      <c r="O31" s="48">
        <v>3264</v>
      </c>
      <c r="P31" s="48">
        <v>-2947</v>
      </c>
      <c r="Q31" s="48">
        <v>16</v>
      </c>
      <c r="R31" s="48">
        <v>24</v>
      </c>
      <c r="S31" s="48">
        <v>200</v>
      </c>
      <c r="T31" s="48">
        <v>0</v>
      </c>
      <c r="U31" s="48">
        <v>4001</v>
      </c>
      <c r="V31" s="48">
        <v>24.817000000000007</v>
      </c>
      <c r="W31" s="152"/>
    </row>
    <row r="32" spans="1:23" ht="15" customHeight="1" thickBot="1" x14ac:dyDescent="0.25">
      <c r="A32" s="27">
        <v>0</v>
      </c>
      <c r="B32" s="7" t="s">
        <v>149</v>
      </c>
      <c r="C32" s="53">
        <v>-511</v>
      </c>
      <c r="D32" s="53">
        <v>-1304</v>
      </c>
      <c r="E32" s="53">
        <v>-3896</v>
      </c>
      <c r="F32" s="53">
        <v>3638</v>
      </c>
      <c r="G32" s="53">
        <v>-43</v>
      </c>
      <c r="H32" s="53">
        <v>-492</v>
      </c>
      <c r="I32" s="53">
        <v>-339</v>
      </c>
      <c r="J32" s="53">
        <v>-1490</v>
      </c>
      <c r="K32" s="53">
        <v>-24</v>
      </c>
      <c r="L32" s="53">
        <v>-21</v>
      </c>
      <c r="M32" s="53">
        <v>-262</v>
      </c>
      <c r="N32" s="53">
        <v>-1429</v>
      </c>
      <c r="O32" s="53">
        <v>-15108</v>
      </c>
      <c r="P32" s="53">
        <v>63</v>
      </c>
      <c r="Q32" s="53">
        <v>-313</v>
      </c>
      <c r="R32" s="53">
        <v>-3858</v>
      </c>
      <c r="S32" s="53">
        <v>-17549.347000000002</v>
      </c>
      <c r="T32" s="53">
        <v>-246.37</v>
      </c>
      <c r="U32" s="53">
        <v>-77</v>
      </c>
      <c r="V32" s="53">
        <v>-2.9989999999997963</v>
      </c>
      <c r="W32" s="152"/>
    </row>
    <row r="33" spans="1:27" ht="15" customHeight="1" thickBot="1" x14ac:dyDescent="0.25">
      <c r="A33" s="151" t="s">
        <v>130</v>
      </c>
      <c r="B33" s="1" t="s">
        <v>150</v>
      </c>
      <c r="C33" s="6">
        <v>0</v>
      </c>
      <c r="D33" s="6">
        <v>0</v>
      </c>
      <c r="E33" s="6">
        <v>0</v>
      </c>
      <c r="F33" s="144">
        <v>936</v>
      </c>
      <c r="G33" s="6">
        <v>0</v>
      </c>
      <c r="H33" s="6">
        <v>0</v>
      </c>
      <c r="I33" s="6">
        <v>0</v>
      </c>
      <c r="J33" s="144">
        <v>967</v>
      </c>
      <c r="K33" s="6">
        <v>0</v>
      </c>
      <c r="L33" s="6">
        <v>0</v>
      </c>
      <c r="M33" s="6">
        <v>0</v>
      </c>
      <c r="N33" s="144">
        <v>626</v>
      </c>
      <c r="O33" s="6">
        <v>0</v>
      </c>
      <c r="P33" s="6">
        <v>0</v>
      </c>
      <c r="Q33" s="6">
        <v>0</v>
      </c>
      <c r="R33" s="144">
        <v>1896</v>
      </c>
      <c r="S33" s="144">
        <v>0</v>
      </c>
      <c r="T33" s="144">
        <v>0</v>
      </c>
      <c r="U33" s="144">
        <v>5928</v>
      </c>
      <c r="V33" s="144">
        <v>5636.2720000000008</v>
      </c>
      <c r="W33" s="152"/>
    </row>
    <row r="34" spans="1:27" ht="14.1" customHeight="1" thickBot="1" x14ac:dyDescent="0.25">
      <c r="A34" s="22" t="s">
        <v>132</v>
      </c>
      <c r="B34" s="8" t="s">
        <v>151</v>
      </c>
      <c r="C34" s="50">
        <v>-35075</v>
      </c>
      <c r="D34" s="50">
        <v>-33935</v>
      </c>
      <c r="E34" s="50">
        <v>-28220</v>
      </c>
      <c r="F34" s="50">
        <v>329052</v>
      </c>
      <c r="G34" s="50">
        <v>-35052</v>
      </c>
      <c r="H34" s="50">
        <v>-33075</v>
      </c>
      <c r="I34" s="50">
        <v>-36207</v>
      </c>
      <c r="J34" s="50">
        <v>-47759</v>
      </c>
      <c r="K34" s="50">
        <v>-32619</v>
      </c>
      <c r="L34" s="50">
        <v>-36074</v>
      </c>
      <c r="M34" s="50">
        <v>-31774</v>
      </c>
      <c r="N34" s="50">
        <v>-63343</v>
      </c>
      <c r="O34" s="50">
        <v>-39196</v>
      </c>
      <c r="P34" s="50">
        <v>-24204</v>
      </c>
      <c r="Q34" s="50">
        <v>-31092</v>
      </c>
      <c r="R34" s="50">
        <v>-46688</v>
      </c>
      <c r="S34" s="50">
        <v>-51189.798000000003</v>
      </c>
      <c r="T34" s="50">
        <v>-36305.197999999997</v>
      </c>
      <c r="U34" s="50">
        <v>-24680</v>
      </c>
      <c r="V34" s="50">
        <v>-46907.892000000007</v>
      </c>
      <c r="W34"/>
    </row>
    <row r="35" spans="1:27" ht="14.1" customHeight="1" x14ac:dyDescent="0.2">
      <c r="A35" s="145"/>
      <c r="B35" s="19" t="s">
        <v>152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/>
      <c r="Z35" s="54"/>
      <c r="AA35" s="54"/>
    </row>
    <row r="36" spans="1:27" ht="14.25" customHeight="1" x14ac:dyDescent="0.2">
      <c r="A36" s="24">
        <v>0</v>
      </c>
      <c r="B36" s="6" t="s">
        <v>153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155">
        <v>-2223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54"/>
      <c r="X36" s="163"/>
    </row>
    <row r="37" spans="1:27" ht="14.1" customHeight="1" x14ac:dyDescent="0.2">
      <c r="A37" s="47" t="s">
        <v>130</v>
      </c>
      <c r="B37" s="6" t="s">
        <v>154</v>
      </c>
      <c r="C37" s="6">
        <v>0</v>
      </c>
      <c r="D37" s="6">
        <v>0</v>
      </c>
      <c r="E37" s="6">
        <v>0</v>
      </c>
      <c r="F37" s="6">
        <v>198566</v>
      </c>
      <c r="G37" s="6">
        <v>0</v>
      </c>
      <c r="H37" s="6">
        <v>0</v>
      </c>
      <c r="I37" s="6">
        <v>373470</v>
      </c>
      <c r="J37" s="6">
        <v>-2135</v>
      </c>
      <c r="K37" s="6">
        <v>0</v>
      </c>
      <c r="L37" s="6">
        <v>139218</v>
      </c>
      <c r="M37" s="155">
        <v>204911</v>
      </c>
      <c r="N37" s="155">
        <v>-2324</v>
      </c>
      <c r="O37" s="6">
        <v>0</v>
      </c>
      <c r="P37" s="6">
        <v>0</v>
      </c>
      <c r="Q37" s="6">
        <v>0</v>
      </c>
      <c r="R37" s="6">
        <v>0</v>
      </c>
      <c r="S37" s="164">
        <v>0</v>
      </c>
      <c r="T37" s="164">
        <v>0</v>
      </c>
      <c r="U37" s="164">
        <v>0</v>
      </c>
      <c r="V37" s="6">
        <v>0</v>
      </c>
      <c r="W37"/>
      <c r="X37" s="163"/>
    </row>
    <row r="38" spans="1:27" ht="14.1" customHeight="1" x14ac:dyDescent="0.2">
      <c r="A38" s="25" t="s">
        <v>130</v>
      </c>
      <c r="B38" s="6" t="s">
        <v>155</v>
      </c>
      <c r="C38" s="33">
        <v>3739</v>
      </c>
      <c r="D38" s="33">
        <v>-269</v>
      </c>
      <c r="E38" s="33">
        <v>334940</v>
      </c>
      <c r="F38" s="33">
        <v>12201</v>
      </c>
      <c r="G38" s="33">
        <v>0</v>
      </c>
      <c r="H38" s="33">
        <v>56</v>
      </c>
      <c r="I38" s="33">
        <v>4540</v>
      </c>
      <c r="J38" s="33">
        <v>-646</v>
      </c>
      <c r="K38" s="33">
        <v>8311</v>
      </c>
      <c r="L38" s="33">
        <v>9225</v>
      </c>
      <c r="M38" s="33">
        <v>-989</v>
      </c>
      <c r="N38" s="33">
        <v>6179</v>
      </c>
      <c r="O38" s="33">
        <v>11325</v>
      </c>
      <c r="P38" s="6">
        <v>0</v>
      </c>
      <c r="Q38" s="33">
        <v>0</v>
      </c>
      <c r="R38" s="33">
        <f>10753-11325</f>
        <v>-572</v>
      </c>
      <c r="S38" s="165">
        <v>867.072</v>
      </c>
      <c r="T38" s="165">
        <v>0</v>
      </c>
      <c r="U38" s="165">
        <v>-93</v>
      </c>
      <c r="V38" s="33">
        <v>5617.94</v>
      </c>
      <c r="W38"/>
      <c r="X38" s="163"/>
    </row>
    <row r="39" spans="1:27" ht="14.1" customHeight="1" x14ac:dyDescent="0.2">
      <c r="A39" s="47" t="s">
        <v>140</v>
      </c>
      <c r="B39" s="6" t="s">
        <v>156</v>
      </c>
      <c r="C39" s="33">
        <v>-6250</v>
      </c>
      <c r="D39" s="33">
        <v>-11589</v>
      </c>
      <c r="E39" s="33">
        <v>-11747</v>
      </c>
      <c r="F39" s="33">
        <v>-98068</v>
      </c>
      <c r="G39" s="33">
        <v>-256250</v>
      </c>
      <c r="H39" s="33">
        <v>-215000</v>
      </c>
      <c r="I39" s="33">
        <v>-34375</v>
      </c>
      <c r="J39" s="33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33">
        <f>-7859-11325</f>
        <v>-19184</v>
      </c>
      <c r="Q39" s="33">
        <v>97</v>
      </c>
      <c r="R39" s="33">
        <f>-11238+11325</f>
        <v>87</v>
      </c>
      <c r="S39" s="165">
        <v>0</v>
      </c>
      <c r="T39" s="165">
        <v>-292</v>
      </c>
      <c r="U39" s="165">
        <v>-5998</v>
      </c>
      <c r="V39" s="33">
        <v>0.33500000000003638</v>
      </c>
      <c r="W39"/>
      <c r="X39" s="163"/>
    </row>
    <row r="40" spans="1:27" ht="14.1" customHeight="1" x14ac:dyDescent="0.2">
      <c r="A40" s="47">
        <v>0</v>
      </c>
      <c r="B40" s="6" t="s">
        <v>206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64">
        <v>0</v>
      </c>
      <c r="T40" s="164">
        <v>0</v>
      </c>
      <c r="U40" s="164">
        <v>0</v>
      </c>
      <c r="V40" s="33">
        <v>-3141.5</v>
      </c>
      <c r="W40"/>
      <c r="X40" s="163"/>
    </row>
    <row r="41" spans="1:27" ht="14.1" customHeight="1" x14ac:dyDescent="0.2">
      <c r="A41" s="24">
        <v>0</v>
      </c>
      <c r="B41" s="6" t="s">
        <v>158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33">
        <v>0</v>
      </c>
      <c r="L41" s="33">
        <v>0</v>
      </c>
      <c r="M41" s="33">
        <v>0</v>
      </c>
      <c r="N41" s="33">
        <v>0</v>
      </c>
      <c r="O41" s="33">
        <v>-275000</v>
      </c>
      <c r="P41" s="33">
        <v>0</v>
      </c>
      <c r="Q41" s="33">
        <v>0</v>
      </c>
      <c r="R41" s="33">
        <v>0</v>
      </c>
      <c r="S41" s="165">
        <v>0</v>
      </c>
      <c r="T41" s="165">
        <v>0</v>
      </c>
      <c r="U41" s="165">
        <v>0</v>
      </c>
      <c r="V41" s="33">
        <v>0</v>
      </c>
      <c r="W41"/>
      <c r="X41" s="163"/>
    </row>
    <row r="42" spans="1:27" ht="14.1" customHeight="1" x14ac:dyDescent="0.2">
      <c r="A42" s="47" t="s">
        <v>140</v>
      </c>
      <c r="B42" s="6" t="s">
        <v>157</v>
      </c>
      <c r="C42" s="6">
        <v>0</v>
      </c>
      <c r="D42" s="6">
        <v>0</v>
      </c>
      <c r="E42" s="6">
        <v>0</v>
      </c>
      <c r="F42" s="33">
        <v>-3</v>
      </c>
      <c r="G42" s="6">
        <v>0</v>
      </c>
      <c r="H42" s="33">
        <v>-8</v>
      </c>
      <c r="I42" s="33">
        <v>-70</v>
      </c>
      <c r="J42" s="33">
        <v>-41</v>
      </c>
      <c r="K42" s="33">
        <v>-40</v>
      </c>
      <c r="L42" s="33">
        <v>0</v>
      </c>
      <c r="M42" s="33">
        <v>-116</v>
      </c>
      <c r="N42" s="33">
        <v>-63</v>
      </c>
      <c r="O42" s="6">
        <v>0</v>
      </c>
      <c r="P42" s="33">
        <v>0</v>
      </c>
      <c r="Q42" s="33">
        <v>0</v>
      </c>
      <c r="R42" s="33">
        <v>0</v>
      </c>
      <c r="S42" s="165">
        <v>0</v>
      </c>
      <c r="T42" s="165">
        <v>0</v>
      </c>
      <c r="U42" s="165">
        <v>0</v>
      </c>
      <c r="V42" s="33">
        <v>0</v>
      </c>
      <c r="W42"/>
      <c r="X42" s="163"/>
    </row>
    <row r="43" spans="1:27" ht="14.1" customHeight="1" x14ac:dyDescent="0.2">
      <c r="A43" s="47" t="s">
        <v>130</v>
      </c>
      <c r="B43" s="6" t="s">
        <v>159</v>
      </c>
      <c r="C43" s="6">
        <v>0</v>
      </c>
      <c r="D43" s="6">
        <v>0</v>
      </c>
      <c r="E43" s="33">
        <v>3735</v>
      </c>
      <c r="F43" s="33">
        <v>73</v>
      </c>
      <c r="G43" s="6">
        <v>0</v>
      </c>
      <c r="H43" s="6">
        <v>0</v>
      </c>
      <c r="I43" s="33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65">
        <v>0</v>
      </c>
      <c r="T43" s="165">
        <v>0</v>
      </c>
      <c r="U43" s="165">
        <v>0</v>
      </c>
      <c r="V43" s="33">
        <v>0</v>
      </c>
      <c r="W43"/>
      <c r="X43" s="163"/>
    </row>
    <row r="44" spans="1:27" ht="14.1" customHeight="1" x14ac:dyDescent="0.2">
      <c r="A44" s="25" t="s">
        <v>130</v>
      </c>
      <c r="B44" s="6" t="s">
        <v>160</v>
      </c>
      <c r="C44" s="6">
        <v>0</v>
      </c>
      <c r="D44" s="6">
        <v>0</v>
      </c>
      <c r="E44" s="6">
        <v>0</v>
      </c>
      <c r="F44" s="6">
        <v>0</v>
      </c>
      <c r="G44" s="6">
        <v>215000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155">
        <v>11000</v>
      </c>
      <c r="O44" s="155">
        <v>275000</v>
      </c>
      <c r="P44" s="6">
        <v>0</v>
      </c>
      <c r="Q44" s="6">
        <v>0</v>
      </c>
      <c r="R44" s="6">
        <v>0</v>
      </c>
      <c r="S44" s="164">
        <v>0</v>
      </c>
      <c r="T44" s="164">
        <v>0</v>
      </c>
      <c r="U44" s="164">
        <v>0</v>
      </c>
      <c r="V44" s="6">
        <v>0</v>
      </c>
      <c r="W44"/>
      <c r="X44" s="163"/>
    </row>
    <row r="45" spans="1:27" ht="14.1" customHeight="1" x14ac:dyDescent="0.2">
      <c r="A45" s="57" t="s">
        <v>130</v>
      </c>
      <c r="B45" s="11" t="s">
        <v>161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142">
        <v>333000</v>
      </c>
      <c r="Q45" s="6">
        <v>0</v>
      </c>
      <c r="R45" s="6">
        <v>0</v>
      </c>
      <c r="S45" s="164">
        <v>0</v>
      </c>
      <c r="T45" s="164">
        <v>0</v>
      </c>
      <c r="U45" s="164">
        <v>0</v>
      </c>
      <c r="V45" s="6">
        <v>0</v>
      </c>
      <c r="W45"/>
      <c r="X45" s="163"/>
    </row>
    <row r="46" spans="1:27" ht="15" customHeight="1" x14ac:dyDescent="0.2">
      <c r="A46" s="24">
        <v>0</v>
      </c>
      <c r="B46" s="6" t="s">
        <v>162</v>
      </c>
      <c r="C46" s="33">
        <v>-4165</v>
      </c>
      <c r="D46" s="33">
        <v>-5535</v>
      </c>
      <c r="E46" s="33">
        <v>-4614</v>
      </c>
      <c r="F46" s="33">
        <v>-5218</v>
      </c>
      <c r="G46" s="33">
        <v>-4615</v>
      </c>
      <c r="H46" s="33">
        <v>-4613</v>
      </c>
      <c r="I46" s="33">
        <v>-5106</v>
      </c>
      <c r="J46" s="33">
        <v>-7867</v>
      </c>
      <c r="K46" s="33">
        <v>-6219</v>
      </c>
      <c r="L46" s="33">
        <v>-5693</v>
      </c>
      <c r="M46" s="33">
        <v>-7068</v>
      </c>
      <c r="N46" s="33">
        <v>-10802</v>
      </c>
      <c r="O46" s="33">
        <v>-8113</v>
      </c>
      <c r="P46" s="33">
        <v>-8697</v>
      </c>
      <c r="Q46" s="33">
        <v>-7958</v>
      </c>
      <c r="R46" s="33">
        <v>-13604</v>
      </c>
      <c r="S46" s="33">
        <v>-9255.7720000000008</v>
      </c>
      <c r="T46" s="33">
        <v>-9731.5669999999991</v>
      </c>
      <c r="U46" s="33">
        <v>-9499</v>
      </c>
      <c r="V46" s="33">
        <v>-10857.667999999998</v>
      </c>
      <c r="W46"/>
      <c r="X46" s="163"/>
    </row>
    <row r="47" spans="1:27" ht="15" customHeight="1" thickBot="1" x14ac:dyDescent="0.25">
      <c r="A47" s="28" t="s">
        <v>130</v>
      </c>
      <c r="B47" s="7" t="s">
        <v>163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7">
        <v>0</v>
      </c>
      <c r="L47" s="7">
        <v>0</v>
      </c>
      <c r="M47" s="7">
        <v>0</v>
      </c>
      <c r="N47" s="7">
        <v>0</v>
      </c>
      <c r="O47" s="7">
        <v>1500</v>
      </c>
      <c r="P47" s="7">
        <v>0</v>
      </c>
      <c r="Q47" s="7">
        <v>0</v>
      </c>
      <c r="R47" s="7">
        <v>0</v>
      </c>
      <c r="S47" s="7">
        <v>0</v>
      </c>
      <c r="T47" s="7">
        <v>1500</v>
      </c>
      <c r="U47" s="7">
        <v>0</v>
      </c>
      <c r="V47" s="7">
        <v>3000</v>
      </c>
      <c r="W47"/>
      <c r="X47" s="163"/>
    </row>
    <row r="48" spans="1:27" ht="14.1" customHeight="1" thickBot="1" x14ac:dyDescent="0.25">
      <c r="A48" s="22" t="s">
        <v>132</v>
      </c>
      <c r="B48" s="8" t="s">
        <v>164</v>
      </c>
      <c r="C48" s="41">
        <v>-6676</v>
      </c>
      <c r="D48" s="41">
        <v>-17393</v>
      </c>
      <c r="E48" s="41">
        <v>322314</v>
      </c>
      <c r="F48" s="41">
        <v>107551</v>
      </c>
      <c r="G48" s="41">
        <v>-45865</v>
      </c>
      <c r="H48" s="41">
        <v>-219565</v>
      </c>
      <c r="I48" s="41">
        <v>338459</v>
      </c>
      <c r="J48" s="41">
        <v>-10689</v>
      </c>
      <c r="K48" s="41">
        <v>2052</v>
      </c>
      <c r="L48" s="41">
        <v>142750</v>
      </c>
      <c r="M48" s="41">
        <v>196738</v>
      </c>
      <c r="N48" s="41">
        <v>3990</v>
      </c>
      <c r="O48" s="41">
        <v>2489</v>
      </c>
      <c r="P48" s="41">
        <v>305119</v>
      </c>
      <c r="Q48" s="41">
        <v>-7861</v>
      </c>
      <c r="R48" s="41">
        <v>-14089</v>
      </c>
      <c r="S48" s="41">
        <v>-8388.7000000000007</v>
      </c>
      <c r="T48" s="41">
        <v>-8523.0949999999993</v>
      </c>
      <c r="U48" s="41">
        <v>-15590</v>
      </c>
      <c r="V48" s="41">
        <v>-5381.3650000000052</v>
      </c>
      <c r="W48"/>
    </row>
    <row r="49" spans="1:23" ht="22.5" customHeight="1" thickBot="1" x14ac:dyDescent="0.25">
      <c r="A49" s="29"/>
      <c r="B49" s="30" t="s">
        <v>165</v>
      </c>
      <c r="C49" s="43">
        <v>-63577</v>
      </c>
      <c r="D49" s="43">
        <v>-97545</v>
      </c>
      <c r="E49" s="43">
        <v>81157</v>
      </c>
      <c r="F49" s="43">
        <v>365386</v>
      </c>
      <c r="G49" s="43">
        <v>-35443</v>
      </c>
      <c r="H49" s="43">
        <v>-240224</v>
      </c>
      <c r="I49" s="43">
        <v>371866</v>
      </c>
      <c r="J49" s="43">
        <v>-58390</v>
      </c>
      <c r="K49" s="43">
        <v>-111473</v>
      </c>
      <c r="L49" s="43">
        <v>-30467</v>
      </c>
      <c r="M49" s="43">
        <v>25525</v>
      </c>
      <c r="N49" s="43">
        <v>-51951</v>
      </c>
      <c r="O49" s="43">
        <v>-112331</v>
      </c>
      <c r="P49" s="43">
        <v>138325</v>
      </c>
      <c r="Q49" s="43">
        <v>-9613</v>
      </c>
      <c r="R49" s="43">
        <v>289298</v>
      </c>
      <c r="S49" s="43">
        <v>-262064.372</v>
      </c>
      <c r="T49" s="43">
        <v>85519.903999999995</v>
      </c>
      <c r="U49" s="43">
        <v>143648</v>
      </c>
      <c r="V49" s="43">
        <v>265683.75199999998</v>
      </c>
      <c r="W49" s="150"/>
    </row>
    <row r="50" spans="1:23" ht="14.1" customHeight="1" thickBot="1" x14ac:dyDescent="0.25">
      <c r="A50" s="18" t="s">
        <v>130</v>
      </c>
      <c r="B50" s="19" t="s">
        <v>166</v>
      </c>
      <c r="C50" s="44">
        <v>509998</v>
      </c>
      <c r="D50" s="44">
        <v>432464</v>
      </c>
      <c r="E50" s="44">
        <v>334058</v>
      </c>
      <c r="F50" s="44">
        <v>407604</v>
      </c>
      <c r="G50" s="44">
        <v>778357</v>
      </c>
      <c r="H50" s="44">
        <v>742507</v>
      </c>
      <c r="I50" s="44">
        <v>501500</v>
      </c>
      <c r="J50" s="44">
        <v>871216</v>
      </c>
      <c r="K50" s="44">
        <v>784440</v>
      </c>
      <c r="L50" s="44">
        <v>681176</v>
      </c>
      <c r="M50" s="44">
        <v>653311</v>
      </c>
      <c r="N50" s="44">
        <v>671759</v>
      </c>
      <c r="O50" s="44">
        <v>633541</v>
      </c>
      <c r="P50" s="44">
        <v>518011</v>
      </c>
      <c r="Q50" s="44">
        <v>650974</v>
      </c>
      <c r="R50" s="44">
        <v>642184</v>
      </c>
      <c r="S50" s="44">
        <v>925922.80700000003</v>
      </c>
      <c r="T50" s="44">
        <v>661137.46900000004</v>
      </c>
      <c r="U50" s="44">
        <v>747227.87699999998</v>
      </c>
      <c r="V50" s="44">
        <v>882288</v>
      </c>
      <c r="W50" s="150"/>
    </row>
    <row r="51" spans="1:23" ht="14.1" customHeight="1" x14ac:dyDescent="0.2">
      <c r="A51" s="64" t="s">
        <v>134</v>
      </c>
      <c r="B51" s="6" t="s">
        <v>215</v>
      </c>
      <c r="C51" s="6">
        <v>0</v>
      </c>
      <c r="D51" s="6">
        <v>0</v>
      </c>
      <c r="E51" s="6">
        <v>0</v>
      </c>
      <c r="F51" s="6">
        <v>156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-7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149"/>
    </row>
    <row r="52" spans="1:23" ht="14.1" customHeight="1" x14ac:dyDescent="0.2">
      <c r="A52" s="24">
        <v>0</v>
      </c>
      <c r="B52" s="6" t="s">
        <v>167</v>
      </c>
      <c r="C52" s="33">
        <v>-13957</v>
      </c>
      <c r="D52" s="33">
        <v>-861</v>
      </c>
      <c r="E52" s="33">
        <v>-7611</v>
      </c>
      <c r="F52" s="33">
        <v>5211</v>
      </c>
      <c r="G52" s="33">
        <v>-407</v>
      </c>
      <c r="H52" s="33">
        <v>-783</v>
      </c>
      <c r="I52" s="33">
        <v>-2150</v>
      </c>
      <c r="J52" s="33">
        <v>-28386</v>
      </c>
      <c r="K52" s="33">
        <v>8209</v>
      </c>
      <c r="L52" s="33">
        <v>2602</v>
      </c>
      <c r="M52" s="33">
        <v>-7077</v>
      </c>
      <c r="N52" s="33">
        <v>13740</v>
      </c>
      <c r="O52" s="33">
        <v>-3201</v>
      </c>
      <c r="P52" s="33">
        <v>-5361</v>
      </c>
      <c r="Q52" s="33">
        <v>823</v>
      </c>
      <c r="R52" s="33">
        <v>-5559</v>
      </c>
      <c r="S52" s="33">
        <v>-2720.761</v>
      </c>
      <c r="T52" s="33">
        <v>570.29899999999998</v>
      </c>
      <c r="U52" s="33">
        <v>-8590</v>
      </c>
      <c r="V52" s="33">
        <v>3468.0629999999992</v>
      </c>
      <c r="W52" s="150"/>
    </row>
    <row r="53" spans="1:23" ht="14.1" customHeight="1" x14ac:dyDescent="0.2">
      <c r="A53" s="25" t="s">
        <v>132</v>
      </c>
      <c r="B53" s="6" t="s">
        <v>168</v>
      </c>
      <c r="C53" s="55">
        <v>432464</v>
      </c>
      <c r="D53" s="55">
        <v>334058</v>
      </c>
      <c r="E53" s="55">
        <v>407604</v>
      </c>
      <c r="F53" s="55">
        <v>778357</v>
      </c>
      <c r="G53" s="55">
        <v>742507</v>
      </c>
      <c r="H53" s="55">
        <v>501500</v>
      </c>
      <c r="I53" s="55">
        <v>871216</v>
      </c>
      <c r="J53" s="55">
        <v>784440</v>
      </c>
      <c r="K53" s="55">
        <v>681176</v>
      </c>
      <c r="L53" s="55">
        <v>653311</v>
      </c>
      <c r="M53" s="55">
        <v>671759</v>
      </c>
      <c r="N53" s="55">
        <v>633541</v>
      </c>
      <c r="O53" s="55">
        <v>518010</v>
      </c>
      <c r="P53" s="55">
        <v>650974</v>
      </c>
      <c r="Q53" s="55">
        <v>642184</v>
      </c>
      <c r="R53" s="55">
        <v>925923</v>
      </c>
      <c r="S53" s="55">
        <v>661137.46900000004</v>
      </c>
      <c r="T53" s="55">
        <v>747227.87699999998</v>
      </c>
      <c r="U53" s="55">
        <v>882288</v>
      </c>
      <c r="V53" s="55">
        <v>1151437.69</v>
      </c>
      <c r="W53" s="150"/>
    </row>
    <row r="54" spans="1:23" ht="14.1" customHeight="1" x14ac:dyDescent="0.2">
      <c r="A54" s="2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49"/>
    </row>
    <row r="55" spans="1:23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147"/>
    </row>
    <row r="56" spans="1:23" x14ac:dyDescent="0.2">
      <c r="B56" s="84" t="s">
        <v>86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147"/>
    </row>
    <row r="57" spans="1:23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147"/>
    </row>
  </sheetData>
  <mergeCells count="1">
    <mergeCell ref="A1:B1"/>
  </mergeCells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2F00-7B6A-404B-AFBE-11FE390884E7}">
  <sheetPr>
    <pageSetUpPr fitToPage="1"/>
  </sheetPr>
  <dimension ref="A1:U76"/>
  <sheetViews>
    <sheetView workbookViewId="0">
      <pane xSplit="1" topLeftCell="M1" activePane="topRight" state="frozen"/>
      <selection pane="topRight" activeCell="W32" sqref="W32"/>
    </sheetView>
  </sheetViews>
  <sheetFormatPr defaultColWidth="11.5703125" defaultRowHeight="12.75" x14ac:dyDescent="0.2"/>
  <cols>
    <col min="1" max="1" width="28.85546875" style="65" bestFit="1" customWidth="1"/>
    <col min="2" max="21" width="10.5703125" style="60" customWidth="1"/>
  </cols>
  <sheetData>
    <row r="1" spans="1:21" ht="15.75" x14ac:dyDescent="0.2">
      <c r="A1" s="87" t="s">
        <v>169</v>
      </c>
      <c r="B1" s="86"/>
    </row>
    <row r="2" spans="1:21" ht="15" x14ac:dyDescent="0.25">
      <c r="B2" s="74" t="s">
        <v>88</v>
      </c>
      <c r="C2" s="74" t="s">
        <v>89</v>
      </c>
      <c r="D2" s="74" t="s">
        <v>90</v>
      </c>
      <c r="E2" s="74" t="s">
        <v>91</v>
      </c>
      <c r="F2" s="74" t="s">
        <v>92</v>
      </c>
      <c r="G2" s="74" t="s">
        <v>93</v>
      </c>
      <c r="H2" s="74" t="s">
        <v>94</v>
      </c>
      <c r="I2" s="74" t="s">
        <v>95</v>
      </c>
      <c r="J2" s="74" t="s">
        <v>96</v>
      </c>
      <c r="K2" s="74" t="s">
        <v>97</v>
      </c>
      <c r="L2" s="74" t="s">
        <v>98</v>
      </c>
      <c r="M2" s="74" t="s">
        <v>99</v>
      </c>
      <c r="N2" s="74" t="s">
        <v>100</v>
      </c>
      <c r="O2" s="74" t="s">
        <v>101</v>
      </c>
      <c r="P2" s="74" t="s">
        <v>102</v>
      </c>
      <c r="Q2" s="74" t="s">
        <v>103</v>
      </c>
      <c r="R2" s="74" t="s">
        <v>104</v>
      </c>
      <c r="S2" s="74" t="s">
        <v>105</v>
      </c>
      <c r="T2" s="74" t="s">
        <v>106</v>
      </c>
      <c r="U2" s="74" t="s">
        <v>202</v>
      </c>
    </row>
    <row r="4" spans="1:21" ht="15" x14ac:dyDescent="0.2">
      <c r="A4" s="75" t="s">
        <v>170</v>
      </c>
    </row>
    <row r="5" spans="1:21" x14ac:dyDescent="0.2">
      <c r="A5" s="65" t="s">
        <v>171</v>
      </c>
      <c r="B5" s="76">
        <v>1292.0999999999999</v>
      </c>
      <c r="C5" s="76">
        <v>739.1</v>
      </c>
      <c r="D5" s="76">
        <v>384.3</v>
      </c>
      <c r="E5" s="76">
        <v>1119.3000000000002</v>
      </c>
      <c r="F5" s="76">
        <v>1151.4799999999998</v>
      </c>
      <c r="G5" s="76">
        <v>821.64499999999998</v>
      </c>
      <c r="H5" s="76">
        <v>905.1099999999999</v>
      </c>
      <c r="I5" s="76">
        <v>1750.3600000000001</v>
      </c>
      <c r="J5" s="76">
        <v>1034.2</v>
      </c>
      <c r="K5" s="76">
        <v>1058.1999999999998</v>
      </c>
      <c r="L5" s="76">
        <v>966.39999999999986</v>
      </c>
      <c r="M5" s="76">
        <v>1551.42</v>
      </c>
      <c r="N5" s="76">
        <v>1020.78</v>
      </c>
      <c r="O5" s="76">
        <v>1620.1</v>
      </c>
      <c r="P5" s="76">
        <v>1407.3000000000002</v>
      </c>
      <c r="Q5" s="76">
        <v>2271.2999999999997</v>
      </c>
      <c r="R5" s="76">
        <v>1391.6000000000001</v>
      </c>
      <c r="S5" s="76">
        <v>1117</v>
      </c>
      <c r="T5" s="76">
        <v>1226.6000000000001</v>
      </c>
      <c r="U5" s="76">
        <v>2881</v>
      </c>
    </row>
    <row r="6" spans="1:21" x14ac:dyDescent="0.2">
      <c r="A6" s="65" t="s">
        <v>172</v>
      </c>
      <c r="B6" s="76">
        <v>351.8</v>
      </c>
      <c r="C6" s="76">
        <v>148.9</v>
      </c>
      <c r="D6" s="76">
        <v>232.7</v>
      </c>
      <c r="E6" s="76">
        <v>518</v>
      </c>
      <c r="F6" s="76">
        <v>96</v>
      </c>
      <c r="G6" s="76">
        <v>712.5</v>
      </c>
      <c r="H6" s="76">
        <v>0</v>
      </c>
      <c r="I6" s="76">
        <v>903.5</v>
      </c>
      <c r="J6" s="76">
        <v>131.1</v>
      </c>
      <c r="K6" s="76">
        <v>576.5</v>
      </c>
      <c r="L6" s="76">
        <v>456</v>
      </c>
      <c r="M6" s="76">
        <v>145.69999999999999</v>
      </c>
      <c r="N6" s="76">
        <v>0</v>
      </c>
      <c r="O6" s="76">
        <v>0</v>
      </c>
      <c r="P6" s="76">
        <v>564.6</v>
      </c>
      <c r="Q6" s="76">
        <v>0</v>
      </c>
      <c r="R6" s="76">
        <v>63</v>
      </c>
      <c r="S6" s="76">
        <v>6</v>
      </c>
      <c r="T6" s="76">
        <v>0</v>
      </c>
      <c r="U6" s="76">
        <v>0</v>
      </c>
    </row>
    <row r="7" spans="1:21" x14ac:dyDescent="0.2">
      <c r="A7" s="65" t="s">
        <v>173</v>
      </c>
      <c r="B7" s="76">
        <v>0</v>
      </c>
      <c r="C7" s="76">
        <v>0</v>
      </c>
      <c r="D7" s="76">
        <v>609.6</v>
      </c>
      <c r="E7" s="76">
        <v>623.99999999999989</v>
      </c>
      <c r="F7" s="76">
        <v>0</v>
      </c>
      <c r="G7" s="76">
        <v>0</v>
      </c>
      <c r="H7" s="76">
        <v>0</v>
      </c>
      <c r="I7" s="76">
        <v>680.7</v>
      </c>
      <c r="J7" s="76">
        <v>0</v>
      </c>
      <c r="K7" s="76">
        <v>201.6</v>
      </c>
      <c r="L7" s="76">
        <v>0</v>
      </c>
      <c r="M7" s="76">
        <v>205.2</v>
      </c>
      <c r="N7" s="76">
        <v>0</v>
      </c>
      <c r="O7" s="76">
        <v>0</v>
      </c>
      <c r="P7" s="76">
        <v>279.3</v>
      </c>
      <c r="Q7" s="76">
        <v>0</v>
      </c>
      <c r="R7" s="76">
        <v>0</v>
      </c>
      <c r="S7" s="76">
        <v>148</v>
      </c>
      <c r="T7" s="76">
        <v>499.3</v>
      </c>
      <c r="U7" s="76">
        <v>372</v>
      </c>
    </row>
    <row r="8" spans="1:21" x14ac:dyDescent="0.2">
      <c r="A8" s="65" t="s">
        <v>174</v>
      </c>
      <c r="B8" s="76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923.4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194.7</v>
      </c>
      <c r="R8" s="76">
        <v>631</v>
      </c>
      <c r="S8" s="76">
        <v>0</v>
      </c>
      <c r="T8" s="76">
        <v>0</v>
      </c>
      <c r="U8" s="76">
        <v>0</v>
      </c>
    </row>
    <row r="9" spans="1:21" ht="15" x14ac:dyDescent="0.25">
      <c r="A9" s="77" t="s">
        <v>175</v>
      </c>
      <c r="B9" s="78">
        <v>1643.8999999999999</v>
      </c>
      <c r="C9" s="78">
        <v>888</v>
      </c>
      <c r="D9" s="78">
        <v>1226.5999999999999</v>
      </c>
      <c r="E9" s="78">
        <v>2261.3000000000002</v>
      </c>
      <c r="F9" s="78">
        <v>1247.4799999999998</v>
      </c>
      <c r="G9" s="78">
        <v>1534.145</v>
      </c>
      <c r="H9" s="78">
        <v>1828.5099999999998</v>
      </c>
      <c r="I9" s="78">
        <v>3334.5600000000004</v>
      </c>
      <c r="J9" s="78">
        <v>1165.3</v>
      </c>
      <c r="K9" s="78">
        <v>1836.2999999999997</v>
      </c>
      <c r="L9" s="78">
        <v>1422.3999999999999</v>
      </c>
      <c r="M9" s="78">
        <v>1902.3200000000002</v>
      </c>
      <c r="N9" s="78">
        <v>1020.78</v>
      </c>
      <c r="O9" s="78">
        <v>1620.1</v>
      </c>
      <c r="P9" s="78">
        <v>2251.2000000000003</v>
      </c>
      <c r="Q9" s="78">
        <v>2465.9999999999995</v>
      </c>
      <c r="R9" s="78">
        <v>2085.6000000000004</v>
      </c>
      <c r="S9" s="78">
        <v>1271</v>
      </c>
      <c r="T9" s="78">
        <v>1725.9</v>
      </c>
      <c r="U9" s="78">
        <v>3253</v>
      </c>
    </row>
    <row r="10" spans="1:21" ht="15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</row>
    <row r="11" spans="1:21" ht="15" x14ac:dyDescent="0.2">
      <c r="A11" s="75" t="s">
        <v>176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1:21" ht="12.6" customHeight="1" x14ac:dyDescent="0.2">
      <c r="A12" s="65" t="s">
        <v>171</v>
      </c>
      <c r="B12" s="76">
        <v>913.19284766999999</v>
      </c>
      <c r="C12" s="76">
        <v>517.37285100000008</v>
      </c>
      <c r="D12" s="76">
        <v>295.32647300000002</v>
      </c>
      <c r="E12" s="76">
        <v>894.1369276800001</v>
      </c>
      <c r="F12" s="76">
        <v>852.13922705999994</v>
      </c>
      <c r="G12" s="76">
        <v>643.84813399999996</v>
      </c>
      <c r="H12" s="76">
        <v>753.03065499999991</v>
      </c>
      <c r="I12" s="76">
        <v>1380.7266600000003</v>
      </c>
      <c r="J12" s="76">
        <v>824.22241099999997</v>
      </c>
      <c r="K12" s="76">
        <v>872.121308</v>
      </c>
      <c r="L12" s="76">
        <v>924.54811900000004</v>
      </c>
      <c r="M12" s="76">
        <v>1386.1696929999996</v>
      </c>
      <c r="N12" s="76">
        <v>917.31178499999999</v>
      </c>
      <c r="O12" s="76">
        <v>1436.2350919999999</v>
      </c>
      <c r="P12" s="76">
        <v>1174.6706679900003</v>
      </c>
      <c r="Q12" s="76">
        <v>1963.3997807301005</v>
      </c>
      <c r="R12" s="76">
        <v>1231.4255099999998</v>
      </c>
      <c r="S12" s="76">
        <v>1018</v>
      </c>
      <c r="T12" s="162" t="s">
        <v>177</v>
      </c>
      <c r="U12" s="162" t="s">
        <v>177</v>
      </c>
    </row>
    <row r="13" spans="1:21" x14ac:dyDescent="0.2">
      <c r="A13" s="65" t="s">
        <v>172</v>
      </c>
      <c r="B13" s="76">
        <v>271.36504956344004</v>
      </c>
      <c r="C13" s="76">
        <v>103.98319900000001</v>
      </c>
      <c r="D13" s="76">
        <v>147.07370665000002</v>
      </c>
      <c r="E13" s="76">
        <v>294.07891799999999</v>
      </c>
      <c r="F13" s="76">
        <v>58.709482999999999</v>
      </c>
      <c r="G13" s="76">
        <v>406.978341</v>
      </c>
      <c r="H13" s="76">
        <v>-3.7</v>
      </c>
      <c r="I13" s="76">
        <v>606.95695391183995</v>
      </c>
      <c r="J13" s="76">
        <v>79.1391817608</v>
      </c>
      <c r="K13" s="76">
        <v>435.64049791000002</v>
      </c>
      <c r="L13" s="76">
        <v>365.568556</v>
      </c>
      <c r="M13" s="76">
        <v>130.46997569572997</v>
      </c>
      <c r="N13" s="76">
        <v>0</v>
      </c>
      <c r="O13" s="76">
        <v>0</v>
      </c>
      <c r="P13" s="76">
        <v>408.85875981999999</v>
      </c>
      <c r="Q13" s="76">
        <v>0</v>
      </c>
      <c r="R13" s="76">
        <v>51.298208000000002</v>
      </c>
      <c r="S13" s="76">
        <v>94</v>
      </c>
      <c r="T13" s="162"/>
      <c r="U13" s="162"/>
    </row>
    <row r="14" spans="1:21" x14ac:dyDescent="0.2">
      <c r="A14" s="65" t="s">
        <v>173</v>
      </c>
      <c r="B14" s="76">
        <v>0</v>
      </c>
      <c r="C14" s="76">
        <v>0</v>
      </c>
      <c r="D14" s="76">
        <v>393.44146271799997</v>
      </c>
      <c r="E14" s="76">
        <v>388.15160997108001</v>
      </c>
      <c r="F14" s="76">
        <v>0</v>
      </c>
      <c r="G14" s="76">
        <v>0</v>
      </c>
      <c r="H14" s="76">
        <v>0</v>
      </c>
      <c r="I14" s="76">
        <v>474.37889674185004</v>
      </c>
      <c r="J14" s="76">
        <v>0</v>
      </c>
      <c r="K14" s="76">
        <v>146.07210238620002</v>
      </c>
      <c r="L14" s="76">
        <v>5.1068617199973687E-2</v>
      </c>
      <c r="M14" s="76">
        <v>179.50332423080999</v>
      </c>
      <c r="N14" s="76">
        <v>0</v>
      </c>
      <c r="O14" s="76">
        <v>0</v>
      </c>
      <c r="P14" s="76">
        <v>205.53676299015001</v>
      </c>
      <c r="Q14" s="76">
        <v>0</v>
      </c>
      <c r="R14" s="76">
        <v>0</v>
      </c>
      <c r="S14" s="76">
        <v>112</v>
      </c>
      <c r="T14" s="162"/>
      <c r="U14" s="162"/>
    </row>
    <row r="15" spans="1:21" x14ac:dyDescent="0.2">
      <c r="A15" s="65" t="s">
        <v>174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507.72302895422001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105.30668982321001</v>
      </c>
      <c r="R15" s="76">
        <v>482.16949955375992</v>
      </c>
      <c r="S15" s="76">
        <v>0</v>
      </c>
      <c r="T15" s="162"/>
      <c r="U15" s="162"/>
    </row>
    <row r="16" spans="1:21" ht="15" x14ac:dyDescent="0.25">
      <c r="A16" s="77" t="s">
        <v>175</v>
      </c>
      <c r="B16" s="78">
        <v>1184.5578972334401</v>
      </c>
      <c r="C16" s="78">
        <v>621.3560500000001</v>
      </c>
      <c r="D16" s="78">
        <v>835.84164236800007</v>
      </c>
      <c r="E16" s="78">
        <v>1576.36745565108</v>
      </c>
      <c r="F16" s="78">
        <v>910.84871005999992</v>
      </c>
      <c r="G16" s="78">
        <v>1050.8264749999998</v>
      </c>
      <c r="H16" s="78">
        <v>1257.0536839542199</v>
      </c>
      <c r="I16" s="78">
        <v>2462.0625106536904</v>
      </c>
      <c r="J16" s="78">
        <v>903.36159276080002</v>
      </c>
      <c r="K16" s="78">
        <v>1453.8339082962</v>
      </c>
      <c r="L16" s="78">
        <v>1290.1677436171999</v>
      </c>
      <c r="M16" s="78">
        <v>1696.1429929265396</v>
      </c>
      <c r="N16" s="78">
        <v>917.31178499999999</v>
      </c>
      <c r="O16" s="78">
        <v>1436.2350919999999</v>
      </c>
      <c r="P16" s="78">
        <v>1789.0661908001503</v>
      </c>
      <c r="Q16" s="78">
        <v>2068.7064705533103</v>
      </c>
      <c r="R16" s="78">
        <v>1764.8932175537598</v>
      </c>
      <c r="S16" s="78">
        <v>1225</v>
      </c>
      <c r="T16" s="78">
        <v>1582.5472416673301</v>
      </c>
      <c r="U16" s="78">
        <v>2889</v>
      </c>
    </row>
    <row r="17" spans="1:21" ht="15" x14ac:dyDescent="0.25">
      <c r="A17" s="77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1:21" ht="15" x14ac:dyDescent="0.2">
      <c r="A18" s="75" t="s">
        <v>178</v>
      </c>
    </row>
    <row r="19" spans="1:21" x14ac:dyDescent="0.2">
      <c r="A19" s="65" t="s">
        <v>171</v>
      </c>
      <c r="B19" s="80">
        <v>3375.6695199312035</v>
      </c>
      <c r="C19" s="80">
        <v>3422.6251436357024</v>
      </c>
      <c r="D19" s="80">
        <v>3167.1896200721999</v>
      </c>
      <c r="E19" s="80">
        <v>3298.6167402032515</v>
      </c>
      <c r="F19" s="80">
        <v>3439.8595527051998</v>
      </c>
      <c r="G19" s="80">
        <v>3304.5872246946592</v>
      </c>
      <c r="H19" s="80">
        <v>3390.9926015730907</v>
      </c>
      <c r="I19" s="80">
        <v>3795.3973236830916</v>
      </c>
      <c r="J19" s="80">
        <v>4052.7530580570447</v>
      </c>
      <c r="K19" s="80">
        <v>4231.0352597599986</v>
      </c>
      <c r="L19" s="80">
        <v>4231.7575877652898</v>
      </c>
      <c r="M19" s="80">
        <v>4658.3308599530919</v>
      </c>
      <c r="N19" s="80">
        <v>4909.0799127399996</v>
      </c>
      <c r="O19" s="80">
        <v>5294.6272911086826</v>
      </c>
      <c r="P19" s="80">
        <v>5318.4639570286845</v>
      </c>
      <c r="Q19" s="80">
        <v>5795.6918446213404</v>
      </c>
      <c r="R19" s="80">
        <v>5882.3007898679498</v>
      </c>
      <c r="S19" s="80">
        <v>5136</v>
      </c>
      <c r="T19" s="80">
        <v>5444.1676983619773</v>
      </c>
      <c r="U19" s="80">
        <v>6495</v>
      </c>
    </row>
    <row r="20" spans="1:21" x14ac:dyDescent="0.2">
      <c r="A20" s="65" t="s">
        <v>172</v>
      </c>
      <c r="B20" s="80">
        <v>1071.5575304057666</v>
      </c>
      <c r="C20" s="80">
        <v>924.18719109095377</v>
      </c>
      <c r="D20" s="80">
        <v>852.09279529600167</v>
      </c>
      <c r="E20" s="80">
        <v>861.80600823835607</v>
      </c>
      <c r="F20" s="80">
        <v>834.271311483011</v>
      </c>
      <c r="G20" s="80">
        <v>1086.5002648010318</v>
      </c>
      <c r="H20" s="80">
        <v>963.18001773165952</v>
      </c>
      <c r="I20" s="80">
        <v>1470.7023730064802</v>
      </c>
      <c r="J20" s="80">
        <v>1423.7584226343492</v>
      </c>
      <c r="K20" s="80">
        <v>1678.9091526662028</v>
      </c>
      <c r="L20" s="80">
        <v>1760.4125369271533</v>
      </c>
      <c r="M20" s="80">
        <v>1443.5338456263826</v>
      </c>
      <c r="N20" s="80">
        <v>1245.5893067873342</v>
      </c>
      <c r="O20" s="80">
        <v>906.97372005584396</v>
      </c>
      <c r="P20" s="80">
        <v>1008.9468692246105</v>
      </c>
      <c r="Q20" s="80">
        <v>701.95757497207592</v>
      </c>
      <c r="R20" s="80">
        <v>587.69383538103557</v>
      </c>
      <c r="S20" s="80">
        <v>536</v>
      </c>
      <c r="T20" s="80">
        <v>436.52489473843798</v>
      </c>
      <c r="U20" s="80">
        <v>250</v>
      </c>
    </row>
    <row r="21" spans="1:21" x14ac:dyDescent="0.2">
      <c r="A21" s="65" t="s">
        <v>173</v>
      </c>
      <c r="B21" s="80">
        <v>907.10508051472198</v>
      </c>
      <c r="C21" s="80">
        <v>586.14711965671938</v>
      </c>
      <c r="D21" s="80">
        <v>750.86329998602378</v>
      </c>
      <c r="E21" s="80">
        <v>833.03076212038616</v>
      </c>
      <c r="F21" s="80">
        <v>591.42414931903443</v>
      </c>
      <c r="G21" s="80">
        <v>330.28094405147283</v>
      </c>
      <c r="H21" s="80">
        <v>136.04059566757076</v>
      </c>
      <c r="I21" s="80">
        <v>399.78215033809533</v>
      </c>
      <c r="J21" s="80">
        <v>340.89345798155358</v>
      </c>
      <c r="K21" s="80">
        <v>326.1157568348998</v>
      </c>
      <c r="L21" s="80">
        <v>199.92905642345869</v>
      </c>
      <c r="M21" s="80">
        <v>280.61736413718364</v>
      </c>
      <c r="N21" s="80">
        <v>209.06099701652099</v>
      </c>
      <c r="O21" s="80">
        <v>117.69414025721746</v>
      </c>
      <c r="P21" s="80">
        <v>278.87488386345024</v>
      </c>
      <c r="Q21" s="80">
        <v>252.12234103477553</v>
      </c>
      <c r="R21" s="80">
        <v>180.11571882500937</v>
      </c>
      <c r="S21" s="80">
        <v>216</v>
      </c>
      <c r="T21" s="80">
        <v>528.53776373855521</v>
      </c>
      <c r="U21" s="80">
        <v>697</v>
      </c>
    </row>
    <row r="22" spans="1:21" x14ac:dyDescent="0.2">
      <c r="A22" s="65" t="s">
        <v>174</v>
      </c>
      <c r="B22" s="80">
        <v>465.58059596293316</v>
      </c>
      <c r="C22" s="80">
        <v>434.32512021746442</v>
      </c>
      <c r="D22" s="80">
        <v>367.39869971275652</v>
      </c>
      <c r="E22" s="80">
        <v>304.95145756551779</v>
      </c>
      <c r="F22" s="80">
        <v>225.05773342637985</v>
      </c>
      <c r="G22" s="80">
        <v>112.02286524523161</v>
      </c>
      <c r="H22" s="80">
        <v>515.37034616542451</v>
      </c>
      <c r="I22" s="80">
        <v>512.05380432872164</v>
      </c>
      <c r="J22" s="80">
        <v>481.44124538819347</v>
      </c>
      <c r="K22" s="80">
        <v>440.64199607788385</v>
      </c>
      <c r="L22" s="80">
        <v>330.66054177254051</v>
      </c>
      <c r="M22" s="80">
        <v>152.49272811037955</v>
      </c>
      <c r="N22" s="80">
        <v>94.405822336899107</v>
      </c>
      <c r="O22" s="80">
        <v>67.297696498779402</v>
      </c>
      <c r="P22" s="80">
        <v>48.95626576961763</v>
      </c>
      <c r="Q22" s="80">
        <v>161.38025322455536</v>
      </c>
      <c r="R22" s="80">
        <v>683.19655248092477</v>
      </c>
      <c r="S22" s="80">
        <v>541</v>
      </c>
      <c r="T22" s="80">
        <v>443.25177731877852</v>
      </c>
      <c r="U22" s="80">
        <v>362</v>
      </c>
    </row>
    <row r="23" spans="1:21" ht="15" x14ac:dyDescent="0.25">
      <c r="A23" s="77" t="s">
        <v>175</v>
      </c>
      <c r="B23" s="81">
        <v>5819.9127268146249</v>
      </c>
      <c r="C23" s="81">
        <v>5367.2845746008397</v>
      </c>
      <c r="D23" s="81">
        <v>5137.5444150669819</v>
      </c>
      <c r="E23" s="81">
        <v>5298.4049681275119</v>
      </c>
      <c r="F23" s="81">
        <v>5090.6127469336252</v>
      </c>
      <c r="G23" s="81">
        <v>4833.391298792395</v>
      </c>
      <c r="H23" s="81">
        <v>5005.5835611377461</v>
      </c>
      <c r="I23" s="81">
        <v>6177.9356513563889</v>
      </c>
      <c r="J23" s="81">
        <v>6298.8461840611399</v>
      </c>
      <c r="K23" s="81">
        <v>6676.7021653389847</v>
      </c>
      <c r="L23" s="81">
        <v>6522.7597228884424</v>
      </c>
      <c r="M23" s="81">
        <v>6534.974797827037</v>
      </c>
      <c r="N23" s="81">
        <v>6458.1360388807534</v>
      </c>
      <c r="O23" s="81">
        <v>6386.5928479205231</v>
      </c>
      <c r="P23" s="81">
        <v>6655.2419758863634</v>
      </c>
      <c r="Q23" s="81">
        <v>6911.1520138527476</v>
      </c>
      <c r="R23" s="81">
        <v>7333.3068965549191</v>
      </c>
      <c r="S23" s="81">
        <v>6428</v>
      </c>
      <c r="T23" s="81">
        <v>6852.482134157749</v>
      </c>
      <c r="U23" s="81">
        <v>7804</v>
      </c>
    </row>
    <row r="26" spans="1:21" ht="15" x14ac:dyDescent="0.2">
      <c r="A26" s="75" t="s">
        <v>179</v>
      </c>
      <c r="B26" s="103">
        <v>139.35278372616622</v>
      </c>
      <c r="C26" s="103">
        <v>187.95072971361103</v>
      </c>
      <c r="D26" s="103">
        <v>149.69999999999999</v>
      </c>
      <c r="E26" s="103">
        <v>130.54799354347185</v>
      </c>
      <c r="F26" s="103">
        <v>107.97</v>
      </c>
      <c r="G26" s="103">
        <v>139.13</v>
      </c>
      <c r="H26" s="103">
        <v>174.7</v>
      </c>
      <c r="I26" s="103">
        <v>202.90000000000003</v>
      </c>
      <c r="J26" s="103">
        <v>108.66</v>
      </c>
      <c r="K26" s="103">
        <v>125.93897209876494</v>
      </c>
      <c r="L26" s="103">
        <v>236.32102790123508</v>
      </c>
      <c r="M26" s="103">
        <v>206.28000000000003</v>
      </c>
      <c r="N26" s="103">
        <v>250.4</v>
      </c>
      <c r="O26" s="103">
        <v>150.99999999999997</v>
      </c>
      <c r="P26" s="103">
        <v>340.94846184965866</v>
      </c>
      <c r="Q26" s="103">
        <v>181.50181516596749</v>
      </c>
      <c r="R26" s="103">
        <v>308.8</v>
      </c>
      <c r="S26" s="103">
        <v>503</v>
      </c>
      <c r="T26" s="103">
        <v>656.5</v>
      </c>
      <c r="U26" s="103">
        <v>512</v>
      </c>
    </row>
    <row r="27" spans="1:21" x14ac:dyDescent="0.2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</row>
    <row r="28" spans="1:21" ht="15" x14ac:dyDescent="0.2">
      <c r="A28" s="75" t="s">
        <v>180</v>
      </c>
      <c r="B28" s="103">
        <v>2624.4663500557217</v>
      </c>
      <c r="C28" s="103">
        <v>2703.5630797693329</v>
      </c>
      <c r="D28" s="103">
        <v>2768</v>
      </c>
      <c r="E28" s="103">
        <v>2819.2650733128048</v>
      </c>
      <c r="F28" s="103">
        <v>2837.1821852347202</v>
      </c>
      <c r="G28" s="103">
        <v>2882.4</v>
      </c>
      <c r="H28" s="103">
        <v>2953.1</v>
      </c>
      <c r="I28" s="103">
        <v>3037.3</v>
      </c>
      <c r="J28" s="103">
        <v>3040.9</v>
      </c>
      <c r="K28" s="103">
        <v>3061.3729338716344</v>
      </c>
      <c r="L28" s="103">
        <v>3143.9</v>
      </c>
      <c r="M28" s="103">
        <v>3255.5</v>
      </c>
      <c r="N28" s="103">
        <v>3405.1000000000004</v>
      </c>
      <c r="O28" s="103">
        <v>3417.5</v>
      </c>
      <c r="P28" s="103">
        <v>3593.5639599472256</v>
      </c>
      <c r="Q28" s="103">
        <v>3626.2227751131932</v>
      </c>
      <c r="R28" s="103">
        <v>3791.3</v>
      </c>
      <c r="S28" s="103">
        <v>4142</v>
      </c>
      <c r="T28" s="103">
        <v>4641.8999999999996</v>
      </c>
      <c r="U28" s="103">
        <v>4974</v>
      </c>
    </row>
    <row r="29" spans="1:21" x14ac:dyDescent="0.2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</row>
    <row r="30" spans="1:21" x14ac:dyDescent="0.2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</row>
    <row r="31" spans="1:21" ht="15" x14ac:dyDescent="0.2">
      <c r="A31" s="75" t="s">
        <v>181</v>
      </c>
      <c r="B31" s="103">
        <v>8054</v>
      </c>
      <c r="C31" s="103">
        <v>8257</v>
      </c>
      <c r="D31" s="103">
        <v>8192</v>
      </c>
      <c r="E31" s="103">
        <v>8383</v>
      </c>
      <c r="F31" s="103">
        <v>8558</v>
      </c>
      <c r="G31" s="103">
        <v>9096</v>
      </c>
      <c r="H31" s="103">
        <v>9773</v>
      </c>
      <c r="I31" s="103">
        <v>9765</v>
      </c>
      <c r="J31" s="103">
        <v>9766</v>
      </c>
      <c r="K31" s="103">
        <v>10100</v>
      </c>
      <c r="L31" s="103">
        <v>10315</v>
      </c>
      <c r="M31" s="103">
        <v>10599</v>
      </c>
      <c r="N31" s="103">
        <v>10682</v>
      </c>
      <c r="O31" s="103">
        <v>10956</v>
      </c>
      <c r="P31" s="103">
        <v>10999</v>
      </c>
      <c r="Q31" s="103">
        <v>11400</v>
      </c>
      <c r="R31" s="103">
        <v>11701</v>
      </c>
      <c r="S31" s="103">
        <v>12425</v>
      </c>
      <c r="T31" s="103">
        <v>12625</v>
      </c>
      <c r="U31" s="103">
        <v>12757</v>
      </c>
    </row>
    <row r="32" spans="1:2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</row>
    <row r="33" spans="1:21" ht="15" x14ac:dyDescent="0.2">
      <c r="A33" s="75" t="s">
        <v>182</v>
      </c>
      <c r="B33" s="103">
        <v>20.63167</v>
      </c>
      <c r="C33" s="103">
        <v>21.27</v>
      </c>
      <c r="D33" s="103">
        <v>21.1</v>
      </c>
      <c r="E33" s="103">
        <v>21.067999999999998</v>
      </c>
      <c r="F33" s="103">
        <v>22.587419999999998</v>
      </c>
      <c r="G33" s="103">
        <v>24.7</v>
      </c>
      <c r="H33" s="103">
        <v>26.574999999999999</v>
      </c>
      <c r="I33" s="103">
        <v>26.878</v>
      </c>
      <c r="J33" s="103">
        <v>26.917000000000002</v>
      </c>
      <c r="K33" s="103">
        <v>28.400000000000002</v>
      </c>
      <c r="L33" s="103">
        <v>29.799999999999997</v>
      </c>
      <c r="M33" s="103">
        <v>31.154000000000003</v>
      </c>
      <c r="N33" s="103">
        <v>31.684999999999999</v>
      </c>
      <c r="O33" s="103">
        <v>32.759</v>
      </c>
      <c r="P33" s="103">
        <v>33.299999999999997</v>
      </c>
      <c r="Q33" s="103">
        <v>35.015000000000001</v>
      </c>
      <c r="R33" s="103">
        <v>36.299999999999997</v>
      </c>
      <c r="S33" s="103">
        <v>39.299999999999997</v>
      </c>
      <c r="T33" s="103">
        <v>40.299999999999997</v>
      </c>
      <c r="U33" s="103">
        <v>41</v>
      </c>
    </row>
    <row r="34" spans="1:21" x14ac:dyDescent="0.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6" spans="1:21" ht="15" x14ac:dyDescent="0.2">
      <c r="A36" s="75" t="s">
        <v>183</v>
      </c>
    </row>
    <row r="37" spans="1:21" x14ac:dyDescent="0.2">
      <c r="A37" s="65" t="s">
        <v>171</v>
      </c>
      <c r="B37" s="76">
        <v>538.88499999999999</v>
      </c>
      <c r="C37" s="76">
        <v>533.15499999999997</v>
      </c>
      <c r="D37" s="76">
        <v>591.34500000000003</v>
      </c>
      <c r="E37" s="76">
        <v>850.44899999999984</v>
      </c>
      <c r="F37" s="76">
        <v>757.43299999999999</v>
      </c>
      <c r="G37" s="76">
        <v>857.48888888888905</v>
      </c>
      <c r="H37" s="76">
        <v>1132.9555555555557</v>
      </c>
      <c r="I37" s="76">
        <v>1141.0555555555554</v>
      </c>
      <c r="J37" s="76">
        <v>714.29999999999984</v>
      </c>
      <c r="K37" s="76">
        <v>693.09999999999991</v>
      </c>
      <c r="L37" s="76">
        <v>1241.9851693404635</v>
      </c>
      <c r="M37" s="76">
        <v>1197.6018894830661</v>
      </c>
      <c r="N37" s="76">
        <v>715.72529411764697</v>
      </c>
      <c r="O37" s="76">
        <v>1146.8050316742083</v>
      </c>
      <c r="P37" s="76">
        <v>1540.1436923076924</v>
      </c>
      <c r="Q37" s="76">
        <v>1140.5089230769231</v>
      </c>
      <c r="R37" s="76">
        <v>780.42857142857133</v>
      </c>
      <c r="S37" s="76">
        <v>1403</v>
      </c>
      <c r="T37" s="76">
        <v>1438.2137987012989</v>
      </c>
      <c r="U37" s="76">
        <v>1112</v>
      </c>
    </row>
    <row r="38" spans="1:21" x14ac:dyDescent="0.2">
      <c r="A38" s="65" t="s">
        <v>172</v>
      </c>
      <c r="B38" s="76">
        <v>138.05599999999998</v>
      </c>
      <c r="C38" s="76">
        <v>234.71300000000002</v>
      </c>
      <c r="D38" s="76">
        <v>280.892</v>
      </c>
      <c r="E38" s="76">
        <v>392.30200000000002</v>
      </c>
      <c r="F38" s="76">
        <v>226.05199999999994</v>
      </c>
      <c r="G38" s="76">
        <v>288.87</v>
      </c>
      <c r="H38" s="76">
        <v>95.655000000000001</v>
      </c>
      <c r="I38" s="76">
        <v>71.999999999999986</v>
      </c>
      <c r="J38" s="76">
        <v>66.66</v>
      </c>
      <c r="K38" s="76">
        <v>281.35269230769234</v>
      </c>
      <c r="L38" s="76">
        <v>156.49202429149798</v>
      </c>
      <c r="M38" s="76">
        <v>286.09324096049136</v>
      </c>
      <c r="N38" s="76">
        <v>332.93050397877988</v>
      </c>
      <c r="O38" s="76">
        <v>424.61376518218634</v>
      </c>
      <c r="P38" s="76">
        <v>607.81376518218644</v>
      </c>
      <c r="Q38" s="76">
        <v>407.42631578947362</v>
      </c>
      <c r="R38" s="76">
        <v>214.15714285714287</v>
      </c>
      <c r="S38" s="76">
        <v>266</v>
      </c>
      <c r="T38" s="76">
        <v>252.17142857142858</v>
      </c>
      <c r="U38" s="76">
        <v>344</v>
      </c>
    </row>
    <row r="39" spans="1:21" x14ac:dyDescent="0.2">
      <c r="A39" s="65" t="s">
        <v>173</v>
      </c>
      <c r="B39" s="76">
        <v>114.3</v>
      </c>
      <c r="C39" s="76">
        <v>604.94999999999993</v>
      </c>
      <c r="D39" s="76">
        <v>600.79799999999989</v>
      </c>
      <c r="E39" s="76">
        <v>296.06399999999996</v>
      </c>
      <c r="F39" s="76">
        <v>308.80199999999996</v>
      </c>
      <c r="G39" s="76">
        <v>142.44</v>
      </c>
      <c r="H39" s="76">
        <v>465.59999999999997</v>
      </c>
      <c r="I39" s="76">
        <v>595.19999999999993</v>
      </c>
      <c r="J39" s="76">
        <v>86.399999999999991</v>
      </c>
      <c r="K39" s="76">
        <v>22.5</v>
      </c>
      <c r="L39" s="76">
        <v>339.9</v>
      </c>
      <c r="M39" s="76">
        <v>100.5</v>
      </c>
      <c r="N39" s="76">
        <v>179.4</v>
      </c>
      <c r="O39" s="76">
        <v>81.599999999999994</v>
      </c>
      <c r="P39" s="76">
        <v>131.4</v>
      </c>
      <c r="Q39" s="76">
        <v>65.999999999999986</v>
      </c>
      <c r="R39" s="76">
        <v>0</v>
      </c>
      <c r="S39" s="76">
        <v>51</v>
      </c>
      <c r="T39" s="76">
        <v>210.89999999999998</v>
      </c>
      <c r="U39" s="76">
        <v>130</v>
      </c>
    </row>
    <row r="40" spans="1:21" x14ac:dyDescent="0.2">
      <c r="A40" s="65" t="s">
        <v>174</v>
      </c>
      <c r="B40" s="76">
        <v>108</v>
      </c>
      <c r="C40" s="76">
        <v>15</v>
      </c>
      <c r="D40" s="76">
        <v>57</v>
      </c>
      <c r="E40" s="76">
        <v>105.53399999999999</v>
      </c>
      <c r="F40" s="76">
        <v>160.43</v>
      </c>
      <c r="G40" s="76">
        <v>235.25799999999998</v>
      </c>
      <c r="H40" s="76">
        <v>187.06</v>
      </c>
      <c r="I40" s="76">
        <v>12.384</v>
      </c>
      <c r="J40" s="76">
        <v>0</v>
      </c>
      <c r="K40" s="76">
        <v>0</v>
      </c>
      <c r="L40" s="76">
        <v>0</v>
      </c>
      <c r="M40" s="76">
        <v>34.200000000000003</v>
      </c>
      <c r="N40" s="76">
        <v>91.2</v>
      </c>
      <c r="O40" s="76">
        <v>125.39999999999999</v>
      </c>
      <c r="P40" s="76">
        <v>159.60000000000002</v>
      </c>
      <c r="Q40" s="76">
        <v>102.60000000000002</v>
      </c>
      <c r="R40" s="76">
        <v>108.3</v>
      </c>
      <c r="S40" s="76">
        <v>148</v>
      </c>
      <c r="T40" s="76">
        <v>108.29999999999998</v>
      </c>
      <c r="U40" s="76">
        <v>74</v>
      </c>
    </row>
    <row r="41" spans="1:21" ht="15" x14ac:dyDescent="0.25">
      <c r="A41" s="77" t="s">
        <v>175</v>
      </c>
      <c r="B41" s="78">
        <v>899.24099999999999</v>
      </c>
      <c r="C41" s="78">
        <v>1387.8179999999998</v>
      </c>
      <c r="D41" s="78">
        <v>1530.0349999999999</v>
      </c>
      <c r="E41" s="78">
        <v>1644.3489999999997</v>
      </c>
      <c r="F41" s="78">
        <v>1452.7169999999999</v>
      </c>
      <c r="G41" s="78">
        <v>1524.056888888889</v>
      </c>
      <c r="H41" s="78">
        <v>1881.2705555555556</v>
      </c>
      <c r="I41" s="78">
        <v>1820.6395555555555</v>
      </c>
      <c r="J41" s="78">
        <v>867.35999999999979</v>
      </c>
      <c r="K41" s="78">
        <v>996.95269230769225</v>
      </c>
      <c r="L41" s="78">
        <v>1738.3771936319613</v>
      </c>
      <c r="M41" s="78">
        <v>1618.3951304435575</v>
      </c>
      <c r="N41" s="78">
        <v>1319.255798096427</v>
      </c>
      <c r="O41" s="78">
        <v>1778.4187968563947</v>
      </c>
      <c r="P41" s="78">
        <v>2438.9574574898788</v>
      </c>
      <c r="Q41" s="78">
        <v>1716.5352388663969</v>
      </c>
      <c r="R41" s="78">
        <v>1102.8857142857141</v>
      </c>
      <c r="S41" s="78">
        <v>1869</v>
      </c>
      <c r="T41" s="78">
        <v>2009.5852272727279</v>
      </c>
      <c r="U41" s="78">
        <v>1660</v>
      </c>
    </row>
    <row r="42" spans="1:21" ht="15" x14ac:dyDescent="0.25">
      <c r="A42" s="77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5" x14ac:dyDescent="0.2">
      <c r="A43" s="75" t="s">
        <v>184</v>
      </c>
    </row>
    <row r="44" spans="1:21" ht="15" x14ac:dyDescent="0.25">
      <c r="A44" s="77" t="s">
        <v>175</v>
      </c>
      <c r="B44" s="78">
        <v>269</v>
      </c>
      <c r="C44" s="78">
        <v>393</v>
      </c>
      <c r="D44" s="78">
        <v>390</v>
      </c>
      <c r="E44" s="78">
        <v>440</v>
      </c>
      <c r="F44" s="78">
        <v>381</v>
      </c>
      <c r="G44" s="78">
        <v>394</v>
      </c>
      <c r="H44" s="78">
        <v>441</v>
      </c>
      <c r="I44" s="78">
        <v>403</v>
      </c>
      <c r="J44" s="78">
        <v>197</v>
      </c>
      <c r="K44" s="78">
        <v>219</v>
      </c>
      <c r="L44" s="78">
        <v>375</v>
      </c>
      <c r="M44" s="78">
        <v>338</v>
      </c>
      <c r="N44" s="78">
        <v>276</v>
      </c>
      <c r="O44" s="78">
        <v>356</v>
      </c>
      <c r="P44" s="78">
        <v>458</v>
      </c>
      <c r="Q44" s="78">
        <v>339</v>
      </c>
      <c r="R44" s="78">
        <v>227</v>
      </c>
      <c r="S44" s="78">
        <v>365</v>
      </c>
      <c r="T44" s="78">
        <v>352</v>
      </c>
      <c r="U44" s="78">
        <v>283</v>
      </c>
    </row>
    <row r="45" spans="1:21" ht="15" x14ac:dyDescent="0.25">
      <c r="A45" s="77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7" spans="1:21" ht="15" x14ac:dyDescent="0.2">
      <c r="A47" s="75" t="s">
        <v>185</v>
      </c>
    </row>
    <row r="48" spans="1:21" x14ac:dyDescent="0.2">
      <c r="A48" s="66" t="s">
        <v>186</v>
      </c>
      <c r="B48" s="76">
        <v>856.31999999999994</v>
      </c>
      <c r="C48" s="76">
        <v>772.43999999999994</v>
      </c>
      <c r="D48" s="76">
        <v>825.83999999999992</v>
      </c>
      <c r="E48" s="76">
        <v>810.19999999999993</v>
      </c>
      <c r="F48" s="76">
        <v>691.75555555555547</v>
      </c>
      <c r="G48" s="76">
        <v>942.10000000000036</v>
      </c>
      <c r="H48" s="76">
        <v>1029.0444444444445</v>
      </c>
      <c r="I48" s="76">
        <v>718.5</v>
      </c>
      <c r="J48" s="76">
        <v>807.68121212121218</v>
      </c>
      <c r="K48" s="76">
        <v>661.15878787878773</v>
      </c>
      <c r="L48" s="76">
        <v>861.06000000000006</v>
      </c>
      <c r="M48" s="76">
        <v>825.80000000000007</v>
      </c>
      <c r="N48" s="76">
        <v>598</v>
      </c>
      <c r="O48" s="76">
        <v>973.7</v>
      </c>
      <c r="P48" s="76">
        <v>964</v>
      </c>
      <c r="Q48" s="76">
        <v>864.92000000000007</v>
      </c>
      <c r="R48" s="76">
        <v>547</v>
      </c>
      <c r="S48" s="76">
        <v>701</v>
      </c>
      <c r="T48" s="76">
        <v>677</v>
      </c>
      <c r="U48" s="76">
        <v>740</v>
      </c>
    </row>
    <row r="49" spans="1:21" x14ac:dyDescent="0.2">
      <c r="A49" s="66" t="s">
        <v>187</v>
      </c>
      <c r="B49" s="76">
        <v>486.19499999999994</v>
      </c>
      <c r="C49" s="76">
        <v>340.065</v>
      </c>
      <c r="D49" s="76">
        <v>380.19</v>
      </c>
      <c r="E49" s="76">
        <v>489.29999999999995</v>
      </c>
      <c r="F49" s="76">
        <v>566.4</v>
      </c>
      <c r="G49" s="76">
        <v>820.8</v>
      </c>
      <c r="H49" s="76">
        <v>514.20000000000005</v>
      </c>
      <c r="I49" s="76">
        <v>746.70999999999992</v>
      </c>
      <c r="J49" s="76">
        <v>194.40588235294118</v>
      </c>
      <c r="K49" s="76">
        <v>207.1188235294118</v>
      </c>
      <c r="L49" s="76">
        <v>196.10672268907564</v>
      </c>
      <c r="M49" s="76">
        <v>605.82857142857131</v>
      </c>
      <c r="N49" s="76">
        <v>3.3</v>
      </c>
      <c r="O49" s="76">
        <v>175.3</v>
      </c>
      <c r="P49" s="76">
        <v>259</v>
      </c>
      <c r="Q49" s="76">
        <v>915</v>
      </c>
      <c r="R49" s="76">
        <v>305</v>
      </c>
      <c r="S49" s="76">
        <v>253</v>
      </c>
      <c r="T49" s="76">
        <v>154</v>
      </c>
      <c r="U49" s="76">
        <v>181</v>
      </c>
    </row>
    <row r="50" spans="1:21" x14ac:dyDescent="0.2">
      <c r="A50" s="66" t="s">
        <v>188</v>
      </c>
      <c r="B50" s="76">
        <v>79.694999999999993</v>
      </c>
      <c r="C50" s="76">
        <v>65.834999999999994</v>
      </c>
      <c r="D50" s="76">
        <v>76.22999999999999</v>
      </c>
      <c r="E50" s="76">
        <v>51.974999999999994</v>
      </c>
      <c r="F50" s="76">
        <v>41.58</v>
      </c>
      <c r="G50" s="76">
        <v>27.72</v>
      </c>
      <c r="H50" s="76">
        <v>0</v>
      </c>
      <c r="I50" s="76">
        <v>96.769230769230717</v>
      </c>
      <c r="J50" s="76">
        <v>143.79346153846149</v>
      </c>
      <c r="K50" s="76">
        <v>191.06576923076918</v>
      </c>
      <c r="L50" s="76">
        <v>307.5923076923076</v>
      </c>
      <c r="M50" s="76">
        <v>461.66923076923081</v>
      </c>
      <c r="N50" s="76">
        <v>319.2</v>
      </c>
      <c r="O50" s="76">
        <v>187.3</v>
      </c>
      <c r="P50" s="76">
        <v>63</v>
      </c>
      <c r="Q50" s="76">
        <v>52.3</v>
      </c>
      <c r="R50" s="76">
        <v>0</v>
      </c>
      <c r="S50" s="76">
        <v>0</v>
      </c>
      <c r="T50" s="76">
        <v>34</v>
      </c>
      <c r="U50" s="76">
        <v>86</v>
      </c>
    </row>
    <row r="51" spans="1:21" x14ac:dyDescent="0.2">
      <c r="A51" s="66" t="s">
        <v>189</v>
      </c>
      <c r="B51" s="76">
        <v>194.92400000000001</v>
      </c>
      <c r="C51" s="76">
        <v>117.572</v>
      </c>
      <c r="D51" s="76">
        <v>184.8</v>
      </c>
      <c r="E51" s="76">
        <v>19.799999999999997</v>
      </c>
      <c r="F51" s="76">
        <v>0</v>
      </c>
      <c r="G51" s="76">
        <v>14.399999999999999</v>
      </c>
      <c r="H51" s="76">
        <v>158.54736842105265</v>
      </c>
      <c r="I51" s="76">
        <v>317.45263157894743</v>
      </c>
      <c r="J51" s="76">
        <v>348.97241379310344</v>
      </c>
      <c r="K51" s="76">
        <v>380.82758620689651</v>
      </c>
      <c r="L51" s="76">
        <v>582.54</v>
      </c>
      <c r="M51" s="76">
        <v>556.66</v>
      </c>
      <c r="N51" s="76">
        <v>151.19999999999999</v>
      </c>
      <c r="O51" s="76">
        <v>271.8</v>
      </c>
      <c r="P51" s="76">
        <v>507</v>
      </c>
      <c r="Q51" s="76">
        <v>678.2</v>
      </c>
      <c r="R51" s="76">
        <v>131</v>
      </c>
      <c r="S51" s="76">
        <v>410</v>
      </c>
      <c r="T51" s="76">
        <v>537</v>
      </c>
      <c r="U51" s="76">
        <v>575</v>
      </c>
    </row>
    <row r="52" spans="1:21" x14ac:dyDescent="0.2">
      <c r="A52" s="66" t="s">
        <v>190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11.4</v>
      </c>
      <c r="M52" s="76">
        <v>119.7</v>
      </c>
      <c r="N52" s="76">
        <v>5.9</v>
      </c>
      <c r="O52" s="76">
        <v>200.6</v>
      </c>
      <c r="P52" s="76">
        <v>353</v>
      </c>
      <c r="Q52" s="76">
        <v>443.29999999999995</v>
      </c>
      <c r="R52" s="76">
        <v>188</v>
      </c>
      <c r="S52" s="76">
        <v>488</v>
      </c>
      <c r="T52" s="76">
        <v>665</v>
      </c>
      <c r="U52" s="76">
        <v>937</v>
      </c>
    </row>
    <row r="53" spans="1:21" x14ac:dyDescent="0.2">
      <c r="A53" s="66" t="s">
        <v>191</v>
      </c>
      <c r="B53" s="76">
        <v>24.254999999999999</v>
      </c>
      <c r="C53" s="76">
        <v>10.395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/>
      <c r="P53" s="76"/>
      <c r="Q53" s="76">
        <v>0</v>
      </c>
      <c r="R53" s="76">
        <v>0</v>
      </c>
      <c r="S53" s="76">
        <v>0</v>
      </c>
      <c r="T53" s="76">
        <v>0</v>
      </c>
      <c r="U53" s="76">
        <v>0</v>
      </c>
    </row>
    <row r="54" spans="1:21" ht="15" x14ac:dyDescent="0.25">
      <c r="A54" s="77" t="s">
        <v>175</v>
      </c>
      <c r="B54" s="81">
        <v>1641.3889999999999</v>
      </c>
      <c r="C54" s="81">
        <v>1306.3069999999998</v>
      </c>
      <c r="D54" s="81">
        <v>1467.06</v>
      </c>
      <c r="E54" s="81">
        <v>1371.2749999999999</v>
      </c>
      <c r="F54" s="81">
        <v>1299.7355555555555</v>
      </c>
      <c r="G54" s="81">
        <v>1805.0200000000004</v>
      </c>
      <c r="H54" s="81">
        <v>1701.7918128654971</v>
      </c>
      <c r="I54" s="81">
        <v>1879.4318623481781</v>
      </c>
      <c r="J54" s="81">
        <v>1494.8529698057182</v>
      </c>
      <c r="K54" s="81">
        <v>1440.1709668458652</v>
      </c>
      <c r="L54" s="81">
        <v>1958.6990303813832</v>
      </c>
      <c r="M54" s="81">
        <v>2569.6578021978021</v>
      </c>
      <c r="N54" s="81">
        <v>1077.6000000000001</v>
      </c>
      <c r="O54" s="81">
        <v>1808.6999999999998</v>
      </c>
      <c r="P54" s="81">
        <v>2146</v>
      </c>
      <c r="Q54" s="81">
        <v>2953.7200000000003</v>
      </c>
      <c r="R54" s="81">
        <v>1171</v>
      </c>
      <c r="S54" s="81">
        <v>1852</v>
      </c>
      <c r="T54" s="81">
        <v>2067</v>
      </c>
      <c r="U54" s="81">
        <v>2519</v>
      </c>
    </row>
    <row r="56" spans="1:21" ht="15" x14ac:dyDescent="0.2">
      <c r="A56" s="75" t="s">
        <v>192</v>
      </c>
    </row>
    <row r="57" spans="1:21" ht="15" x14ac:dyDescent="0.25">
      <c r="A57" s="77" t="s">
        <v>175</v>
      </c>
      <c r="B57" s="81">
        <v>448</v>
      </c>
      <c r="C57" s="81">
        <v>339</v>
      </c>
      <c r="D57" s="81">
        <v>367</v>
      </c>
      <c r="E57" s="81">
        <v>334</v>
      </c>
      <c r="F57" s="81">
        <v>304</v>
      </c>
      <c r="G57" s="81">
        <v>381</v>
      </c>
      <c r="H57" s="81">
        <v>383</v>
      </c>
      <c r="I57" s="81">
        <v>412</v>
      </c>
      <c r="J57" s="81">
        <v>304</v>
      </c>
      <c r="K57" s="81">
        <v>300</v>
      </c>
      <c r="L57" s="81">
        <v>399</v>
      </c>
      <c r="M57" s="81">
        <v>499</v>
      </c>
      <c r="N57" s="81">
        <v>217</v>
      </c>
      <c r="O57" s="81">
        <v>340</v>
      </c>
      <c r="P57" s="81">
        <v>422</v>
      </c>
      <c r="Q57" s="81">
        <v>541</v>
      </c>
      <c r="R57" s="81">
        <v>199</v>
      </c>
      <c r="S57" s="81">
        <v>334</v>
      </c>
      <c r="T57" s="81">
        <v>334</v>
      </c>
      <c r="U57" s="81">
        <v>445</v>
      </c>
    </row>
    <row r="58" spans="1:21" ht="15" x14ac:dyDescent="0.25">
      <c r="A58" s="77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</row>
    <row r="60" spans="1:21" ht="15" x14ac:dyDescent="0.2">
      <c r="A60" s="75" t="s">
        <v>193</v>
      </c>
    </row>
    <row r="61" spans="1:21" x14ac:dyDescent="0.2">
      <c r="A61" s="66" t="s">
        <v>186</v>
      </c>
      <c r="B61" s="76">
        <v>168</v>
      </c>
      <c r="C61" s="76">
        <v>183</v>
      </c>
      <c r="D61" s="76">
        <v>169.99999800000001</v>
      </c>
      <c r="E61" s="76">
        <v>203.10000000000002</v>
      </c>
      <c r="F61" s="76">
        <v>172</v>
      </c>
      <c r="G61" s="76">
        <v>167.9</v>
      </c>
      <c r="H61" s="76">
        <v>153</v>
      </c>
      <c r="I61" s="76">
        <v>172</v>
      </c>
      <c r="J61" s="76">
        <v>114</v>
      </c>
      <c r="K61" s="76">
        <v>102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7</v>
      </c>
      <c r="T61" s="76">
        <v>5</v>
      </c>
      <c r="U61" s="76">
        <v>0</v>
      </c>
    </row>
    <row r="62" spans="1:21" x14ac:dyDescent="0.2">
      <c r="A62" s="66" t="s">
        <v>187</v>
      </c>
      <c r="B62" s="76">
        <v>0</v>
      </c>
      <c r="C62" s="76">
        <v>6.8999999999999995</v>
      </c>
      <c r="D62" s="76">
        <v>48.100000000000009</v>
      </c>
      <c r="E62" s="76">
        <v>108</v>
      </c>
      <c r="F62" s="76">
        <v>82</v>
      </c>
      <c r="G62" s="76">
        <v>119</v>
      </c>
      <c r="H62" s="76">
        <v>99.999999999999986</v>
      </c>
      <c r="I62" s="76">
        <v>165</v>
      </c>
      <c r="J62" s="76">
        <v>0</v>
      </c>
      <c r="K62" s="76">
        <v>30</v>
      </c>
      <c r="L62" s="76">
        <v>57</v>
      </c>
      <c r="M62" s="76">
        <v>111.89999999999999</v>
      </c>
      <c r="N62" s="76">
        <v>87</v>
      </c>
      <c r="O62" s="76">
        <v>108</v>
      </c>
      <c r="P62" s="76">
        <v>84</v>
      </c>
      <c r="Q62" s="76">
        <v>93</v>
      </c>
      <c r="R62" s="76">
        <v>78</v>
      </c>
      <c r="S62" s="76">
        <v>113</v>
      </c>
      <c r="T62" s="76">
        <v>81</v>
      </c>
      <c r="U62" s="76">
        <v>0</v>
      </c>
    </row>
    <row r="63" spans="1:21" x14ac:dyDescent="0.2">
      <c r="A63" s="66" t="s">
        <v>194</v>
      </c>
      <c r="B63" s="76">
        <v>45</v>
      </c>
      <c r="C63" s="76">
        <v>78</v>
      </c>
      <c r="D63" s="76">
        <v>97.000000000000028</v>
      </c>
      <c r="E63" s="76">
        <v>148.99999999999997</v>
      </c>
      <c r="F63" s="76">
        <v>95</v>
      </c>
      <c r="G63" s="76">
        <v>100.9</v>
      </c>
      <c r="H63" s="76">
        <v>95.1</v>
      </c>
      <c r="I63" s="76">
        <v>-40.199999999999996</v>
      </c>
      <c r="J63" s="76">
        <v>9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126</v>
      </c>
    </row>
    <row r="64" spans="1:21" x14ac:dyDescent="0.2">
      <c r="A64" s="66" t="s">
        <v>189</v>
      </c>
      <c r="B64" s="76">
        <v>108</v>
      </c>
      <c r="C64" s="76">
        <v>33.900000000000006</v>
      </c>
      <c r="D64" s="76">
        <v>51.989999999999995</v>
      </c>
      <c r="E64" s="76">
        <v>95</v>
      </c>
      <c r="F64" s="76">
        <v>34</v>
      </c>
      <c r="G64" s="76">
        <v>48</v>
      </c>
      <c r="H64" s="76">
        <v>75</v>
      </c>
      <c r="I64" s="76">
        <v>141</v>
      </c>
      <c r="J64" s="76">
        <v>147</v>
      </c>
      <c r="K64" s="76">
        <v>171</v>
      </c>
      <c r="L64" s="76">
        <v>249</v>
      </c>
      <c r="M64" s="76">
        <v>252</v>
      </c>
      <c r="N64" s="76">
        <v>146.10000000000002</v>
      </c>
      <c r="O64" s="76">
        <v>165</v>
      </c>
      <c r="P64" s="76">
        <v>212</v>
      </c>
      <c r="Q64" s="76">
        <v>261.89999999999998</v>
      </c>
      <c r="R64" s="76">
        <v>235</v>
      </c>
      <c r="S64" s="76">
        <v>285</v>
      </c>
      <c r="T64" s="76">
        <v>334</v>
      </c>
      <c r="U64" s="76">
        <v>273</v>
      </c>
    </row>
    <row r="65" spans="1:21" ht="15" x14ac:dyDescent="0.25">
      <c r="A65" s="77" t="s">
        <v>175</v>
      </c>
      <c r="B65" s="78">
        <v>321</v>
      </c>
      <c r="C65" s="78">
        <v>301.79999999999995</v>
      </c>
      <c r="D65" s="78">
        <v>367.08999800000004</v>
      </c>
      <c r="E65" s="78">
        <v>555.1</v>
      </c>
      <c r="F65" s="78">
        <v>383</v>
      </c>
      <c r="G65" s="78">
        <v>435.79999999999995</v>
      </c>
      <c r="H65" s="78">
        <v>423.1</v>
      </c>
      <c r="I65" s="78">
        <v>437.8</v>
      </c>
      <c r="J65" s="78">
        <v>270</v>
      </c>
      <c r="K65" s="78">
        <v>303</v>
      </c>
      <c r="L65" s="78">
        <v>306</v>
      </c>
      <c r="M65" s="78">
        <v>363.9</v>
      </c>
      <c r="N65" s="78">
        <v>233.10000000000002</v>
      </c>
      <c r="O65" s="78">
        <v>273</v>
      </c>
      <c r="P65" s="78">
        <v>296</v>
      </c>
      <c r="Q65" s="78">
        <v>354.9</v>
      </c>
      <c r="R65" s="78">
        <v>313</v>
      </c>
      <c r="S65" s="78">
        <v>405</v>
      </c>
      <c r="T65" s="78">
        <v>420</v>
      </c>
      <c r="U65" s="78">
        <v>399</v>
      </c>
    </row>
    <row r="67" spans="1:21" ht="15" x14ac:dyDescent="0.25">
      <c r="A67" s="75" t="s">
        <v>195</v>
      </c>
      <c r="L67" s="82"/>
    </row>
    <row r="68" spans="1:21" ht="15" x14ac:dyDescent="0.25">
      <c r="A68" s="65" t="s">
        <v>175</v>
      </c>
      <c r="B68" s="143">
        <v>528</v>
      </c>
      <c r="C68" s="143">
        <v>687</v>
      </c>
      <c r="D68" s="143">
        <v>850</v>
      </c>
      <c r="E68" s="143">
        <v>751</v>
      </c>
      <c r="F68" s="143">
        <v>570</v>
      </c>
      <c r="G68" s="143">
        <v>639</v>
      </c>
      <c r="H68" s="143">
        <v>669</v>
      </c>
      <c r="I68" s="143">
        <v>944</v>
      </c>
      <c r="J68" s="143">
        <v>702</v>
      </c>
      <c r="K68" s="143">
        <v>887</v>
      </c>
      <c r="L68" s="143">
        <v>889</v>
      </c>
      <c r="M68" s="143">
        <v>1053</v>
      </c>
      <c r="N68" s="143">
        <v>888</v>
      </c>
      <c r="O68" s="143">
        <v>830</v>
      </c>
      <c r="P68" s="143">
        <v>833</v>
      </c>
      <c r="Q68" s="143">
        <f>3476.1-P68-O68-N68</f>
        <v>925.09999999999991</v>
      </c>
      <c r="R68" s="143">
        <v>726</v>
      </c>
      <c r="S68" s="143">
        <v>889</v>
      </c>
      <c r="T68" s="143">
        <v>1069.99</v>
      </c>
      <c r="U68" s="143">
        <v>1199</v>
      </c>
    </row>
    <row r="70" spans="1:21" ht="15" x14ac:dyDescent="0.2">
      <c r="A70" s="75" t="s">
        <v>196</v>
      </c>
    </row>
    <row r="71" spans="1:21" x14ac:dyDescent="0.2">
      <c r="A71" s="66" t="s">
        <v>197</v>
      </c>
      <c r="B71" s="104">
        <v>7496</v>
      </c>
      <c r="C71" s="104">
        <v>7949</v>
      </c>
      <c r="D71" s="104">
        <v>8469</v>
      </c>
      <c r="E71" s="104">
        <v>8527</v>
      </c>
      <c r="F71" s="104">
        <v>8191</v>
      </c>
      <c r="G71" s="104">
        <v>8357</v>
      </c>
      <c r="H71" s="104">
        <v>8795</v>
      </c>
      <c r="I71" s="104">
        <v>8658</v>
      </c>
      <c r="J71" s="104">
        <v>8621</v>
      </c>
      <c r="K71" s="104">
        <v>9046</v>
      </c>
      <c r="L71" s="104">
        <v>9013</v>
      </c>
      <c r="M71" s="104">
        <v>9111</v>
      </c>
      <c r="N71" s="104">
        <v>9345</v>
      </c>
      <c r="O71" s="104">
        <v>9688</v>
      </c>
      <c r="P71" s="104">
        <v>9908</v>
      </c>
      <c r="Q71" s="104">
        <v>10133</v>
      </c>
      <c r="R71" s="104">
        <v>10214</v>
      </c>
      <c r="S71" s="104">
        <v>10256</v>
      </c>
      <c r="T71" s="104">
        <v>10385</v>
      </c>
      <c r="U71" s="104">
        <v>10405</v>
      </c>
    </row>
    <row r="72" spans="1:21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</row>
    <row r="73" spans="1:21" x14ac:dyDescent="0.2">
      <c r="A73" s="65" t="s">
        <v>198</v>
      </c>
      <c r="B73" s="104">
        <v>7267.666666666667</v>
      </c>
      <c r="C73" s="104">
        <v>7539.833333333333</v>
      </c>
      <c r="D73" s="104">
        <v>7781.5555555555557</v>
      </c>
      <c r="E73" s="104">
        <v>7907.25</v>
      </c>
      <c r="F73" s="104">
        <v>8114.3333333333339</v>
      </c>
      <c r="G73" s="104">
        <v>8258.3333333333339</v>
      </c>
      <c r="H73" s="104">
        <v>8685.6666666666679</v>
      </c>
      <c r="I73" s="104">
        <v>8839.6666666666679</v>
      </c>
      <c r="J73" s="104">
        <v>8605</v>
      </c>
      <c r="K73" s="104">
        <v>8712.8333333333339</v>
      </c>
      <c r="L73" s="104">
        <v>8781</v>
      </c>
      <c r="M73" s="104">
        <v>8866</v>
      </c>
      <c r="N73" s="104">
        <v>9252.6666666666661</v>
      </c>
      <c r="O73" s="104">
        <v>9429.6666666666661</v>
      </c>
      <c r="P73" s="104">
        <v>9564.4444444444453</v>
      </c>
      <c r="Q73" s="104">
        <v>9697.1666666666661</v>
      </c>
      <c r="R73" s="104">
        <v>10234.666666666666</v>
      </c>
      <c r="S73" s="104">
        <v>10231</v>
      </c>
      <c r="T73" s="104">
        <v>10259.444444444445</v>
      </c>
      <c r="U73" s="104">
        <v>10322</v>
      </c>
    </row>
    <row r="76" spans="1:21" x14ac:dyDescent="0.2">
      <c r="A76" s="99" t="s">
        <v>86</v>
      </c>
    </row>
  </sheetData>
  <mergeCells count="2">
    <mergeCell ref="T12:T15"/>
    <mergeCell ref="U12:U15"/>
  </mergeCells>
  <phoneticPr fontId="116" type="noConversion"/>
  <pageMargins left="0.7" right="0.7" top="0.75" bottom="0.75" header="0.3" footer="0.3"/>
  <pageSetup scale="50" orientation="landscape" horizontalDpi="300" verticalDpi="3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6E57-55C3-4EDF-B0BF-066C125C6EDC}">
  <dimension ref="A1:V10"/>
  <sheetViews>
    <sheetView workbookViewId="0">
      <pane xSplit="1" topLeftCell="Q1" activePane="topRight" state="frozen"/>
      <selection pane="topRight" activeCell="Z27" sqref="Z27"/>
    </sheetView>
  </sheetViews>
  <sheetFormatPr defaultColWidth="8.85546875" defaultRowHeight="12.75" x14ac:dyDescent="0.2"/>
  <cols>
    <col min="1" max="1" width="22.140625" bestFit="1" customWidth="1"/>
  </cols>
  <sheetData>
    <row r="1" spans="1:22" ht="15.95" customHeight="1" x14ac:dyDescent="0.2">
      <c r="A1" s="87" t="s">
        <v>12</v>
      </c>
      <c r="U1" s="54"/>
    </row>
    <row r="2" spans="1:22" ht="13.5" thickBot="1" x14ac:dyDescent="0.25">
      <c r="A2" s="2"/>
    </row>
    <row r="3" spans="1:22" ht="15" x14ac:dyDescent="0.25">
      <c r="A3" s="3" t="s">
        <v>199</v>
      </c>
      <c r="B3" s="74" t="s">
        <v>88</v>
      </c>
      <c r="C3" s="74" t="s">
        <v>89</v>
      </c>
      <c r="D3" s="74" t="s">
        <v>90</v>
      </c>
      <c r="E3" s="74" t="s">
        <v>91</v>
      </c>
      <c r="F3" s="74" t="s">
        <v>92</v>
      </c>
      <c r="G3" s="74" t="s">
        <v>93</v>
      </c>
      <c r="H3" s="74" t="s">
        <v>94</v>
      </c>
      <c r="I3" s="74" t="s">
        <v>95</v>
      </c>
      <c r="J3" s="74" t="s">
        <v>96</v>
      </c>
      <c r="K3" s="74" t="s">
        <v>97</v>
      </c>
      <c r="L3" s="74" t="s">
        <v>98</v>
      </c>
      <c r="M3" s="74" t="s">
        <v>99</v>
      </c>
      <c r="N3" s="74" t="s">
        <v>100</v>
      </c>
      <c r="O3" s="74" t="s">
        <v>101</v>
      </c>
      <c r="P3" s="74" t="s">
        <v>102</v>
      </c>
      <c r="Q3" s="74" t="s">
        <v>103</v>
      </c>
      <c r="R3" s="74" t="s">
        <v>104</v>
      </c>
      <c r="S3" s="74" t="s">
        <v>105</v>
      </c>
      <c r="T3" s="74" t="s">
        <v>106</v>
      </c>
      <c r="U3" s="74" t="s">
        <v>202</v>
      </c>
    </row>
    <row r="5" spans="1:22" x14ac:dyDescent="0.2">
      <c r="A5" s="66" t="s">
        <v>200</v>
      </c>
      <c r="B5" s="85">
        <v>31.1</v>
      </c>
      <c r="C5" s="85">
        <v>36.199999999999996</v>
      </c>
      <c r="D5" s="85">
        <v>23</v>
      </c>
      <c r="E5" s="85">
        <v>43.8</v>
      </c>
      <c r="F5" s="85">
        <v>31.2</v>
      </c>
      <c r="G5" s="85">
        <v>32</v>
      </c>
      <c r="H5" s="85">
        <v>29.200000000000003</v>
      </c>
      <c r="I5" s="85">
        <v>36.900000000000006</v>
      </c>
      <c r="J5" s="85">
        <v>41</v>
      </c>
      <c r="K5" s="85">
        <v>35.900000000000006</v>
      </c>
      <c r="L5" s="85">
        <v>28.699999999999989</v>
      </c>
      <c r="M5" s="85">
        <v>63.900000000000006</v>
      </c>
      <c r="N5" s="85">
        <v>14.5</v>
      </c>
      <c r="O5" s="85">
        <v>15.4</v>
      </c>
      <c r="P5" s="85">
        <v>24.2</v>
      </c>
      <c r="Q5" s="85">
        <v>24.9</v>
      </c>
      <c r="R5" s="85">
        <v>22.5</v>
      </c>
      <c r="S5" s="85">
        <v>23.9</v>
      </c>
      <c r="T5" s="85">
        <v>25.2</v>
      </c>
      <c r="U5" s="85">
        <v>24.3</v>
      </c>
      <c r="V5" s="85"/>
    </row>
    <row r="6" spans="1:22" x14ac:dyDescent="0.2">
      <c r="A6" s="66" t="s">
        <v>201</v>
      </c>
      <c r="B6" s="85">
        <v>6.2</v>
      </c>
      <c r="C6" s="85">
        <v>5.6000000000000005</v>
      </c>
      <c r="D6" s="85">
        <v>6.5</v>
      </c>
      <c r="E6" s="85">
        <v>10.5</v>
      </c>
      <c r="F6" s="85">
        <v>7.3</v>
      </c>
      <c r="G6" s="85">
        <v>4.8999999999999995</v>
      </c>
      <c r="H6" s="85">
        <v>7.6000000000000014</v>
      </c>
      <c r="I6" s="85">
        <v>19.599999999999998</v>
      </c>
      <c r="J6" s="85">
        <v>6.9</v>
      </c>
      <c r="K6" s="85">
        <v>5</v>
      </c>
      <c r="L6" s="85">
        <v>7.1</v>
      </c>
      <c r="M6" s="85">
        <v>16.299999999999997</v>
      </c>
      <c r="N6" s="85">
        <v>10.4</v>
      </c>
      <c r="O6" s="85">
        <v>9.6999999999999993</v>
      </c>
      <c r="P6" s="85">
        <v>9</v>
      </c>
      <c r="Q6" s="85">
        <v>22.9</v>
      </c>
      <c r="R6" s="85">
        <v>11.4</v>
      </c>
      <c r="S6" s="85">
        <v>12.4</v>
      </c>
      <c r="T6" s="85">
        <v>14.7</v>
      </c>
      <c r="U6" s="85">
        <v>18.100000000000001</v>
      </c>
      <c r="V6" s="85"/>
    </row>
    <row r="7" spans="1:22" ht="15" x14ac:dyDescent="0.25">
      <c r="A7" s="77" t="s">
        <v>175</v>
      </c>
      <c r="B7" s="84">
        <v>37.300000000000004</v>
      </c>
      <c r="C7" s="84">
        <v>41.8</v>
      </c>
      <c r="D7" s="84">
        <v>29.5</v>
      </c>
      <c r="E7" s="84">
        <v>54.3</v>
      </c>
      <c r="F7" s="84">
        <v>38.5</v>
      </c>
      <c r="G7" s="84">
        <v>36.9</v>
      </c>
      <c r="H7" s="84">
        <v>36.800000000000004</v>
      </c>
      <c r="I7" s="84">
        <v>56.5</v>
      </c>
      <c r="J7" s="84">
        <v>47.9</v>
      </c>
      <c r="K7" s="84">
        <v>40.900000000000006</v>
      </c>
      <c r="L7" s="84">
        <v>35.79999999999999</v>
      </c>
      <c r="M7" s="84">
        <v>80.2</v>
      </c>
      <c r="N7" s="84">
        <v>24.9</v>
      </c>
      <c r="O7" s="84">
        <v>25.1</v>
      </c>
      <c r="P7" s="84">
        <v>33.200000000000003</v>
      </c>
      <c r="Q7" s="84">
        <v>47.8</v>
      </c>
      <c r="R7" s="100">
        <f>R5+R6</f>
        <v>33.9</v>
      </c>
      <c r="S7" s="100">
        <f>S5+S6</f>
        <v>36.299999999999997</v>
      </c>
      <c r="T7" s="100">
        <f>T5+T6</f>
        <v>39.9</v>
      </c>
      <c r="U7" s="100">
        <v>42.5</v>
      </c>
      <c r="V7" s="85"/>
    </row>
    <row r="10" spans="1:22" x14ac:dyDescent="0.2">
      <c r="A10" s="84" t="s">
        <v>86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F37135DF27441B9E3F0ACAFB4DB84" ma:contentTypeVersion="8" ma:contentTypeDescription="Create a new document." ma:contentTypeScope="" ma:versionID="2268cfef4d13f5e80deab90f3b4cdbfd">
  <xsd:schema xmlns:xsd="http://www.w3.org/2001/XMLSchema" xmlns:xs="http://www.w3.org/2001/XMLSchema" xmlns:p="http://schemas.microsoft.com/office/2006/metadata/properties" xmlns:ns1="http://schemas.microsoft.com/sharepoint/v3" xmlns:ns2="4cdfd036-ca0b-46bb-97d7-f5bfa34cde4d" xmlns:ns3="e8bbdf0a-925f-4f62-b13b-dce0fb6297d7" targetNamespace="http://schemas.microsoft.com/office/2006/metadata/properties" ma:root="true" ma:fieldsID="16f01d572f63fed799bf9431980c539c" ns1:_="" ns2:_="" ns3:_="">
    <xsd:import namespace="http://schemas.microsoft.com/sharepoint/v3"/>
    <xsd:import namespace="4cdfd036-ca0b-46bb-97d7-f5bfa34cde4d"/>
    <xsd:import namespace="e8bbdf0a-925f-4f62-b13b-dce0fb629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fd036-ca0b-46bb-97d7-f5bfa34cd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df0a-925f-4f62-b13b-dce0fb629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793278-0EE8-47C9-BA0A-FBD4E15D6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dfd036-ca0b-46bb-97d7-f5bfa34cde4d"/>
    <ds:schemaRef ds:uri="e8bbdf0a-925f-4f62-b13b-dce0fb629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669A87-A2D2-447F-8767-E3864AB2D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C4B3C-5188-4131-8B9C-4EEC71A27F5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e8bbdf0a-925f-4f62-b13b-dce0fb6297d7"/>
    <ds:schemaRef ds:uri="http://purl.org/dc/dcmitype/"/>
    <ds:schemaRef ds:uri="http://www.w3.org/XML/1998/namespace"/>
    <ds:schemaRef ds:uri="4cdfd036-ca0b-46bb-97d7-f5bfa34cde4d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NDX Group - table of content</vt:lpstr>
      <vt:lpstr>BS - 2020-2024</vt:lpstr>
      <vt:lpstr>IS - 2020-2024</vt:lpstr>
      <vt:lpstr>CF - 2020-2024</vt:lpstr>
      <vt:lpstr>Operational Data</vt:lpstr>
      <vt:lpstr>CAPEX</vt:lpstr>
      <vt:lpstr>'BS - 2020-2024'!Print_Area</vt:lpstr>
      <vt:lpstr>'CF - 2020-2024'!Print_Area</vt:lpstr>
      <vt:lpstr>'IS - 2020-2024'!Print_Area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Gunzburger, Rafaela</cp:lastModifiedBy>
  <cp:revision>2</cp:revision>
  <dcterms:created xsi:type="dcterms:W3CDTF">2024-06-20T09:02:14Z</dcterms:created>
  <dcterms:modified xsi:type="dcterms:W3CDTF">2025-02-27T06:00:22Z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0x0101005FEF37135DF27441B9E3F0ACAFB4DB84</vt:lpwstr>
  </property>
  <property fmtid="{D5CDD505-2E9C-101B-9397-08002B2CF9AE}" pid="3" name="MSIP_Label_97c7c4d0-7f4d-470f-a7e6-7da20d81509c_Enabled">
    <vt:lpwstr>true</vt:lpwstr>
  </property>
  <property fmtid="{D5CDD505-2E9C-101B-9397-08002B2CF9AE}" pid="4" name="MSIP_Label_97c7c4d0-7f4d-470f-a7e6-7da20d81509c_SetDate">
    <vt:lpwstr>2024-06-20T08:47:26Z</vt:lpwstr>
  </property>
  <property fmtid="{D5CDD505-2E9C-101B-9397-08002B2CF9AE}" pid="5" name="MSIP_Label_97c7c4d0-7f4d-470f-a7e6-7da20d81509c_Method">
    <vt:lpwstr>Standard</vt:lpwstr>
  </property>
  <property fmtid="{D5CDD505-2E9C-101B-9397-08002B2CF9AE}" pid="6" name="MSIP_Label_97c7c4d0-7f4d-470f-a7e6-7da20d81509c_Name">
    <vt:lpwstr>97c7c4d0-7f4d-470f-a7e6-7da20d81509c</vt:lpwstr>
  </property>
  <property fmtid="{D5CDD505-2E9C-101B-9397-08002B2CF9AE}" pid="7" name="MSIP_Label_97c7c4d0-7f4d-470f-a7e6-7da20d81509c_SiteId">
    <vt:lpwstr>040d9c77-e8cc-4af3-9c44-1d24173c45b3</vt:lpwstr>
  </property>
  <property fmtid="{D5CDD505-2E9C-101B-9397-08002B2CF9AE}" pid="8" name="MSIP_Label_97c7c4d0-7f4d-470f-a7e6-7da20d81509c_ActionId">
    <vt:lpwstr>41cbf34a-4ad7-45cb-9224-9cbc82834688</vt:lpwstr>
  </property>
  <property fmtid="{D5CDD505-2E9C-101B-9397-08002B2CF9AE}" pid="9" name="MSIP_Label_97c7c4d0-7f4d-470f-a7e6-7da20d81509c_ContentBits">
    <vt:lpwstr>1</vt:lpwstr>
  </property>
  <property fmtid="{D5CDD505-2E9C-101B-9397-08002B2CF9AE}" pid="10" name="MediaServiceImageTags">
    <vt:lpwstr/>
  </property>
</Properties>
</file>